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Graf Preços" sheetId="14" r:id="rId1"/>
    <sheet name="Graf Spreads" sheetId="8" r:id="rId2"/>
    <sheet name="Graf Butterflys" sheetId="9" r:id="rId3"/>
    <sheet name="Graf Prob Acum" sheetId="10" r:id="rId4"/>
    <sheet name="Gráf Prob" sheetId="11" r:id="rId5"/>
    <sheet name="Gráf Prob Log" sheetId="12" r:id="rId6"/>
    <sheet name="Smile" sheetId="3" r:id="rId7"/>
  </sheets>
  <definedNames>
    <definedName name="Fwd">Smile!$Y$3</definedName>
    <definedName name="j">#REF!</definedName>
    <definedName name="prob1">Smile!#REF!</definedName>
    <definedName name="rf">Smile!$Y$5</definedName>
    <definedName name="S">#REF!</definedName>
    <definedName name="solver_adj" localSheetId="6" hidden="1">Smile!#REF!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Smile!#REF!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2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Smile!#REF!</definedName>
    <definedName name="solver_pre" localSheetId="6" hidden="1">0.000001</definedName>
    <definedName name="solver_rbv" localSheetId="6" hidden="1">1</definedName>
    <definedName name="solver_rel1" localSheetId="6" hidden="1">2</definedName>
    <definedName name="solver_rhs1" localSheetId="6" hidden="1">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  <definedName name="T">Smile!$Y$4</definedName>
  </definedNames>
  <calcPr calcId="145621"/>
</workbook>
</file>

<file path=xl/calcChain.xml><?xml version="1.0" encoding="utf-8"?>
<calcChain xmlns="http://schemas.openxmlformats.org/spreadsheetml/2006/main">
  <c r="T301" i="3" l="1"/>
  <c r="U301" i="3"/>
  <c r="T302" i="3"/>
  <c r="U302" i="3"/>
  <c r="T303" i="3"/>
  <c r="U303" i="3"/>
  <c r="Q302" i="3"/>
  <c r="Q301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T168" i="3"/>
  <c r="U168" i="3"/>
  <c r="T169" i="3"/>
  <c r="U169" i="3"/>
  <c r="T170" i="3"/>
  <c r="U170" i="3"/>
  <c r="T171" i="3"/>
  <c r="U171" i="3"/>
  <c r="T172" i="3"/>
  <c r="U172" i="3"/>
  <c r="T173" i="3"/>
  <c r="U173" i="3"/>
  <c r="T174" i="3"/>
  <c r="U174" i="3"/>
  <c r="T175" i="3"/>
  <c r="U175" i="3"/>
  <c r="T176" i="3"/>
  <c r="U176" i="3"/>
  <c r="T177" i="3"/>
  <c r="U177" i="3"/>
  <c r="T178" i="3"/>
  <c r="U178" i="3"/>
  <c r="T179" i="3"/>
  <c r="U179" i="3"/>
  <c r="T180" i="3"/>
  <c r="U180" i="3"/>
  <c r="T181" i="3"/>
  <c r="U181" i="3"/>
  <c r="T182" i="3"/>
  <c r="U182" i="3"/>
  <c r="T183" i="3"/>
  <c r="U183" i="3"/>
  <c r="T184" i="3"/>
  <c r="U184" i="3"/>
  <c r="T185" i="3"/>
  <c r="U185" i="3"/>
  <c r="T186" i="3"/>
  <c r="U186" i="3"/>
  <c r="T187" i="3"/>
  <c r="U187" i="3"/>
  <c r="T188" i="3"/>
  <c r="U188" i="3"/>
  <c r="T189" i="3"/>
  <c r="U189" i="3"/>
  <c r="T190" i="3"/>
  <c r="U190" i="3"/>
  <c r="T191" i="3"/>
  <c r="U191" i="3"/>
  <c r="T192" i="3"/>
  <c r="U192" i="3"/>
  <c r="T193" i="3"/>
  <c r="U193" i="3"/>
  <c r="T194" i="3"/>
  <c r="U194" i="3"/>
  <c r="T195" i="3"/>
  <c r="U195" i="3"/>
  <c r="T196" i="3"/>
  <c r="U196" i="3"/>
  <c r="T197" i="3"/>
  <c r="U197" i="3"/>
  <c r="T198" i="3"/>
  <c r="U198" i="3"/>
  <c r="T199" i="3"/>
  <c r="U199" i="3"/>
  <c r="T200" i="3"/>
  <c r="U200" i="3"/>
  <c r="T201" i="3"/>
  <c r="U201" i="3"/>
  <c r="T202" i="3"/>
  <c r="U202" i="3"/>
  <c r="T203" i="3"/>
  <c r="U203" i="3"/>
  <c r="T204" i="3"/>
  <c r="U204" i="3"/>
  <c r="T205" i="3"/>
  <c r="U205" i="3"/>
  <c r="T206" i="3"/>
  <c r="U206" i="3"/>
  <c r="T207" i="3"/>
  <c r="U207" i="3"/>
  <c r="T208" i="3"/>
  <c r="U208" i="3"/>
  <c r="T209" i="3"/>
  <c r="U209" i="3"/>
  <c r="T210" i="3"/>
  <c r="U210" i="3"/>
  <c r="T211" i="3"/>
  <c r="U211" i="3"/>
  <c r="T212" i="3"/>
  <c r="U212" i="3"/>
  <c r="T213" i="3"/>
  <c r="U213" i="3"/>
  <c r="T214" i="3"/>
  <c r="U214" i="3"/>
  <c r="T215" i="3"/>
  <c r="U215" i="3"/>
  <c r="T216" i="3"/>
  <c r="U216" i="3"/>
  <c r="T217" i="3"/>
  <c r="U217" i="3"/>
  <c r="T218" i="3"/>
  <c r="U218" i="3"/>
  <c r="T219" i="3"/>
  <c r="U219" i="3"/>
  <c r="T220" i="3"/>
  <c r="U220" i="3"/>
  <c r="T221" i="3"/>
  <c r="U221" i="3"/>
  <c r="T222" i="3"/>
  <c r="U222" i="3"/>
  <c r="T223" i="3"/>
  <c r="U223" i="3"/>
  <c r="T224" i="3"/>
  <c r="U224" i="3"/>
  <c r="T225" i="3"/>
  <c r="U225" i="3"/>
  <c r="T226" i="3"/>
  <c r="U226" i="3"/>
  <c r="T227" i="3"/>
  <c r="U227" i="3"/>
  <c r="T228" i="3"/>
  <c r="U228" i="3"/>
  <c r="T229" i="3"/>
  <c r="U229" i="3"/>
  <c r="T230" i="3"/>
  <c r="U230" i="3"/>
  <c r="T231" i="3"/>
  <c r="U231" i="3"/>
  <c r="T232" i="3"/>
  <c r="U232" i="3"/>
  <c r="T233" i="3"/>
  <c r="U233" i="3"/>
  <c r="T234" i="3"/>
  <c r="U234" i="3"/>
  <c r="T235" i="3"/>
  <c r="U235" i="3"/>
  <c r="T236" i="3"/>
  <c r="U236" i="3"/>
  <c r="T237" i="3"/>
  <c r="U237" i="3"/>
  <c r="T238" i="3"/>
  <c r="U238" i="3"/>
  <c r="T239" i="3"/>
  <c r="U239" i="3"/>
  <c r="T240" i="3"/>
  <c r="U240" i="3"/>
  <c r="T241" i="3"/>
  <c r="U241" i="3"/>
  <c r="T242" i="3"/>
  <c r="U242" i="3"/>
  <c r="T243" i="3"/>
  <c r="U243" i="3"/>
  <c r="T244" i="3"/>
  <c r="U244" i="3"/>
  <c r="T245" i="3"/>
  <c r="U245" i="3"/>
  <c r="T246" i="3"/>
  <c r="U246" i="3"/>
  <c r="T247" i="3"/>
  <c r="U247" i="3"/>
  <c r="T248" i="3"/>
  <c r="U248" i="3"/>
  <c r="T249" i="3"/>
  <c r="U249" i="3"/>
  <c r="T250" i="3"/>
  <c r="U250" i="3"/>
  <c r="T251" i="3"/>
  <c r="U251" i="3"/>
  <c r="T252" i="3"/>
  <c r="U252" i="3"/>
  <c r="T253" i="3"/>
  <c r="U253" i="3"/>
  <c r="T254" i="3"/>
  <c r="U254" i="3"/>
  <c r="T255" i="3"/>
  <c r="U255" i="3"/>
  <c r="T256" i="3"/>
  <c r="U256" i="3"/>
  <c r="T257" i="3"/>
  <c r="U257" i="3"/>
  <c r="T258" i="3"/>
  <c r="U258" i="3"/>
  <c r="T259" i="3"/>
  <c r="U259" i="3"/>
  <c r="T260" i="3"/>
  <c r="U260" i="3"/>
  <c r="T261" i="3"/>
  <c r="U261" i="3"/>
  <c r="T262" i="3"/>
  <c r="U262" i="3"/>
  <c r="T263" i="3"/>
  <c r="U263" i="3"/>
  <c r="T264" i="3"/>
  <c r="U264" i="3"/>
  <c r="T265" i="3"/>
  <c r="U265" i="3"/>
  <c r="T266" i="3"/>
  <c r="U266" i="3"/>
  <c r="T267" i="3"/>
  <c r="U267" i="3"/>
  <c r="T268" i="3"/>
  <c r="U268" i="3"/>
  <c r="T269" i="3"/>
  <c r="U269" i="3"/>
  <c r="T270" i="3"/>
  <c r="U270" i="3"/>
  <c r="T271" i="3"/>
  <c r="U271" i="3"/>
  <c r="T272" i="3"/>
  <c r="U272" i="3"/>
  <c r="T273" i="3"/>
  <c r="U273" i="3"/>
  <c r="T274" i="3"/>
  <c r="U274" i="3"/>
  <c r="T275" i="3"/>
  <c r="U275" i="3"/>
  <c r="T276" i="3"/>
  <c r="U276" i="3"/>
  <c r="T277" i="3"/>
  <c r="U277" i="3"/>
  <c r="T278" i="3"/>
  <c r="U278" i="3"/>
  <c r="T279" i="3"/>
  <c r="U279" i="3"/>
  <c r="T280" i="3"/>
  <c r="U280" i="3"/>
  <c r="T281" i="3"/>
  <c r="U281" i="3"/>
  <c r="T282" i="3"/>
  <c r="U282" i="3"/>
  <c r="T283" i="3"/>
  <c r="U283" i="3"/>
  <c r="T284" i="3"/>
  <c r="U284" i="3"/>
  <c r="T285" i="3"/>
  <c r="U285" i="3"/>
  <c r="T286" i="3"/>
  <c r="U286" i="3"/>
  <c r="T287" i="3"/>
  <c r="U287" i="3"/>
  <c r="T288" i="3"/>
  <c r="U288" i="3"/>
  <c r="T289" i="3"/>
  <c r="U289" i="3"/>
  <c r="T290" i="3"/>
  <c r="U290" i="3"/>
  <c r="T291" i="3"/>
  <c r="U291" i="3"/>
  <c r="T292" i="3"/>
  <c r="U292" i="3"/>
  <c r="T293" i="3"/>
  <c r="U293" i="3"/>
  <c r="T294" i="3"/>
  <c r="U294" i="3"/>
  <c r="T295" i="3"/>
  <c r="U295" i="3"/>
  <c r="T296" i="3"/>
  <c r="U296" i="3"/>
  <c r="T297" i="3"/>
  <c r="U297" i="3"/>
  <c r="T298" i="3"/>
  <c r="U298" i="3"/>
  <c r="T299" i="3"/>
  <c r="U299" i="3"/>
  <c r="T300" i="3"/>
  <c r="U300" i="3"/>
  <c r="U3" i="3"/>
  <c r="T3" i="3"/>
  <c r="R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R269" i="3"/>
  <c r="S269" i="3"/>
  <c r="R270" i="3"/>
  <c r="S270" i="3"/>
  <c r="R271" i="3"/>
  <c r="S271" i="3"/>
  <c r="R272" i="3"/>
  <c r="S272" i="3"/>
  <c r="R273" i="3"/>
  <c r="S273" i="3"/>
  <c r="R274" i="3"/>
  <c r="S274" i="3"/>
  <c r="R275" i="3"/>
  <c r="S275" i="3"/>
  <c r="R276" i="3"/>
  <c r="S276" i="3"/>
  <c r="R277" i="3"/>
  <c r="S277" i="3"/>
  <c r="R278" i="3"/>
  <c r="S278" i="3"/>
  <c r="R279" i="3"/>
  <c r="S279" i="3"/>
  <c r="R280" i="3"/>
  <c r="S280" i="3"/>
  <c r="R281" i="3"/>
  <c r="S281" i="3"/>
  <c r="R282" i="3"/>
  <c r="S282" i="3"/>
  <c r="R283" i="3"/>
  <c r="S283" i="3"/>
  <c r="R284" i="3"/>
  <c r="S284" i="3"/>
  <c r="R285" i="3"/>
  <c r="S285" i="3"/>
  <c r="R286" i="3"/>
  <c r="S286" i="3"/>
  <c r="R287" i="3"/>
  <c r="S287" i="3"/>
  <c r="R288" i="3"/>
  <c r="S288" i="3"/>
  <c r="R289" i="3"/>
  <c r="S289" i="3"/>
  <c r="R290" i="3"/>
  <c r="S290" i="3"/>
  <c r="R291" i="3"/>
  <c r="S291" i="3"/>
  <c r="R292" i="3"/>
  <c r="S292" i="3"/>
  <c r="R293" i="3"/>
  <c r="S293" i="3"/>
  <c r="R294" i="3"/>
  <c r="S294" i="3"/>
  <c r="R295" i="3"/>
  <c r="S295" i="3"/>
  <c r="R296" i="3"/>
  <c r="S296" i="3"/>
  <c r="R297" i="3"/>
  <c r="S297" i="3"/>
  <c r="R298" i="3"/>
  <c r="S298" i="3"/>
  <c r="R299" i="3"/>
  <c r="S299" i="3"/>
  <c r="R300" i="3"/>
  <c r="S300" i="3"/>
  <c r="R301" i="3"/>
  <c r="S301" i="3"/>
  <c r="R302" i="3"/>
  <c r="S302" i="3"/>
  <c r="R303" i="3"/>
  <c r="S303" i="3"/>
  <c r="S3" i="3"/>
  <c r="L3" i="3"/>
  <c r="M3" i="3"/>
  <c r="B4" i="3"/>
  <c r="I3" i="3"/>
  <c r="G3" i="3"/>
  <c r="H3" i="3"/>
  <c r="F3" i="3"/>
  <c r="E4" i="3" l="1"/>
  <c r="E5" i="3" s="1"/>
  <c r="E6" i="3" s="1"/>
  <c r="E7" i="3" s="1"/>
  <c r="E8" i="3" s="1"/>
  <c r="E9" i="3" l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C3" i="3"/>
  <c r="E54" i="3" l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C4" i="3"/>
  <c r="I4" i="3"/>
  <c r="H4" i="3"/>
  <c r="F4" i="3"/>
  <c r="G4" i="3"/>
  <c r="B5" i="3"/>
  <c r="C5" i="3" l="1"/>
  <c r="I5" i="3"/>
  <c r="Q4" i="3" s="1"/>
  <c r="H5" i="3"/>
  <c r="P4" i="3" s="1"/>
  <c r="G5" i="3"/>
  <c r="F5" i="3"/>
  <c r="B6" i="3"/>
  <c r="B7" i="3" s="1"/>
  <c r="J4" i="3" l="1"/>
  <c r="N4" i="3"/>
  <c r="K4" i="3"/>
  <c r="O4" i="3"/>
  <c r="L4" i="3"/>
  <c r="M4" i="3"/>
  <c r="C7" i="3"/>
  <c r="I7" i="3"/>
  <c r="Q6" i="3" s="1"/>
  <c r="H7" i="3"/>
  <c r="P6" i="3" s="1"/>
  <c r="F7" i="3"/>
  <c r="G7" i="3"/>
  <c r="C6" i="3"/>
  <c r="I6" i="3"/>
  <c r="Q5" i="3" s="1"/>
  <c r="H6" i="3"/>
  <c r="P5" i="3" s="1"/>
  <c r="F6" i="3"/>
  <c r="G6" i="3"/>
  <c r="B8" i="3"/>
  <c r="L6" i="3" l="1"/>
  <c r="K5" i="3"/>
  <c r="O5" i="3"/>
  <c r="J5" i="3"/>
  <c r="N5" i="3"/>
  <c r="J6" i="3"/>
  <c r="N6" i="3"/>
  <c r="M6" i="3"/>
  <c r="K6" i="3"/>
  <c r="O6" i="3"/>
  <c r="L5" i="3"/>
  <c r="M5" i="3"/>
  <c r="C8" i="3"/>
  <c r="I8" i="3"/>
  <c r="Q7" i="3" s="1"/>
  <c r="H8" i="3"/>
  <c r="P7" i="3" s="1"/>
  <c r="F8" i="3"/>
  <c r="G8" i="3"/>
  <c r="B9" i="3"/>
  <c r="K7" i="3" l="1"/>
  <c r="O7" i="3"/>
  <c r="J7" i="3"/>
  <c r="N7" i="3"/>
  <c r="L7" i="3"/>
  <c r="M7" i="3"/>
  <c r="C9" i="3"/>
  <c r="I9" i="3"/>
  <c r="Q8" i="3" s="1"/>
  <c r="H9" i="3"/>
  <c r="P8" i="3" s="1"/>
  <c r="G9" i="3"/>
  <c r="F9" i="3"/>
  <c r="B10" i="3"/>
  <c r="K8" i="3" l="1"/>
  <c r="O8" i="3"/>
  <c r="J8" i="3"/>
  <c r="N8" i="3"/>
  <c r="L8" i="3"/>
  <c r="M8" i="3"/>
  <c r="C10" i="3"/>
  <c r="I10" i="3"/>
  <c r="Q9" i="3" s="1"/>
  <c r="H10" i="3"/>
  <c r="P9" i="3" s="1"/>
  <c r="F10" i="3"/>
  <c r="G10" i="3"/>
  <c r="B11" i="3"/>
  <c r="J9" i="3" l="1"/>
  <c r="N9" i="3"/>
  <c r="K9" i="3"/>
  <c r="O9" i="3"/>
  <c r="L9" i="3"/>
  <c r="M9" i="3"/>
  <c r="C11" i="3"/>
  <c r="I11" i="3"/>
  <c r="Q10" i="3" s="1"/>
  <c r="H11" i="3"/>
  <c r="P10" i="3" s="1"/>
  <c r="G11" i="3"/>
  <c r="F11" i="3"/>
  <c r="B12" i="3"/>
  <c r="J10" i="3" l="1"/>
  <c r="N10" i="3"/>
  <c r="K10" i="3"/>
  <c r="O10" i="3"/>
  <c r="L10" i="3"/>
  <c r="M10" i="3"/>
  <c r="C12" i="3"/>
  <c r="I12" i="3"/>
  <c r="Q11" i="3" s="1"/>
  <c r="H12" i="3"/>
  <c r="P11" i="3" s="1"/>
  <c r="G12" i="3"/>
  <c r="F12" i="3"/>
  <c r="B13" i="3"/>
  <c r="J11" i="3" l="1"/>
  <c r="N11" i="3"/>
  <c r="K11" i="3"/>
  <c r="O11" i="3"/>
  <c r="L11" i="3"/>
  <c r="M11" i="3"/>
  <c r="C13" i="3"/>
  <c r="I13" i="3"/>
  <c r="Q12" i="3" s="1"/>
  <c r="H13" i="3"/>
  <c r="P12" i="3" s="1"/>
  <c r="G13" i="3"/>
  <c r="F13" i="3"/>
  <c r="B14" i="3"/>
  <c r="J12" i="3" l="1"/>
  <c r="N12" i="3"/>
  <c r="K12" i="3"/>
  <c r="O12" i="3"/>
  <c r="L12" i="3"/>
  <c r="M12" i="3"/>
  <c r="C14" i="3"/>
  <c r="I14" i="3"/>
  <c r="Q13" i="3" s="1"/>
  <c r="H14" i="3"/>
  <c r="P13" i="3" s="1"/>
  <c r="G14" i="3"/>
  <c r="F14" i="3"/>
  <c r="B15" i="3"/>
  <c r="J13" i="3" l="1"/>
  <c r="N13" i="3"/>
  <c r="K13" i="3"/>
  <c r="O13" i="3"/>
  <c r="L13" i="3"/>
  <c r="M13" i="3"/>
  <c r="C15" i="3"/>
  <c r="I15" i="3"/>
  <c r="Q14" i="3" s="1"/>
  <c r="H15" i="3"/>
  <c r="P14" i="3" s="1"/>
  <c r="F15" i="3"/>
  <c r="G15" i="3"/>
  <c r="B16" i="3"/>
  <c r="K14" i="3" l="1"/>
  <c r="O14" i="3"/>
  <c r="J14" i="3"/>
  <c r="N14" i="3"/>
  <c r="L14" i="3"/>
  <c r="M14" i="3"/>
  <c r="C16" i="3"/>
  <c r="I16" i="3"/>
  <c r="Q15" i="3" s="1"/>
  <c r="H16" i="3"/>
  <c r="P15" i="3" s="1"/>
  <c r="F16" i="3"/>
  <c r="G16" i="3"/>
  <c r="B17" i="3"/>
  <c r="J15" i="3" l="1"/>
  <c r="N15" i="3"/>
  <c r="K15" i="3"/>
  <c r="O15" i="3"/>
  <c r="L15" i="3"/>
  <c r="M15" i="3"/>
  <c r="C17" i="3"/>
  <c r="I17" i="3"/>
  <c r="Q16" i="3" s="1"/>
  <c r="H17" i="3"/>
  <c r="P16" i="3" s="1"/>
  <c r="G17" i="3"/>
  <c r="F17" i="3"/>
  <c r="B18" i="3"/>
  <c r="J16" i="3" l="1"/>
  <c r="N16" i="3"/>
  <c r="K16" i="3"/>
  <c r="O16" i="3"/>
  <c r="L16" i="3"/>
  <c r="M16" i="3"/>
  <c r="C18" i="3"/>
  <c r="I18" i="3"/>
  <c r="Q17" i="3" s="1"/>
  <c r="H18" i="3"/>
  <c r="P17" i="3" s="1"/>
  <c r="F18" i="3"/>
  <c r="G18" i="3"/>
  <c r="B19" i="3"/>
  <c r="K17" i="3" l="1"/>
  <c r="O17" i="3"/>
  <c r="J17" i="3"/>
  <c r="N17" i="3"/>
  <c r="L17" i="3"/>
  <c r="M17" i="3"/>
  <c r="C19" i="3"/>
  <c r="I19" i="3"/>
  <c r="Q18" i="3" s="1"/>
  <c r="H19" i="3"/>
  <c r="P18" i="3" s="1"/>
  <c r="F19" i="3"/>
  <c r="G19" i="3"/>
  <c r="B20" i="3"/>
  <c r="J18" i="3" l="1"/>
  <c r="N18" i="3"/>
  <c r="K18" i="3"/>
  <c r="O18" i="3"/>
  <c r="L18" i="3"/>
  <c r="M18" i="3"/>
  <c r="C20" i="3"/>
  <c r="I20" i="3"/>
  <c r="Q19" i="3" s="1"/>
  <c r="H20" i="3"/>
  <c r="P19" i="3" s="1"/>
  <c r="F20" i="3"/>
  <c r="G20" i="3"/>
  <c r="B21" i="3"/>
  <c r="K19" i="3" l="1"/>
  <c r="O19" i="3"/>
  <c r="J19" i="3"/>
  <c r="N19" i="3"/>
  <c r="L19" i="3"/>
  <c r="M19" i="3"/>
  <c r="C21" i="3"/>
  <c r="I21" i="3"/>
  <c r="Q20" i="3" s="1"/>
  <c r="H21" i="3"/>
  <c r="P20" i="3" s="1"/>
  <c r="G21" i="3"/>
  <c r="F21" i="3"/>
  <c r="B22" i="3"/>
  <c r="J20" i="3" l="1"/>
  <c r="N20" i="3"/>
  <c r="K20" i="3"/>
  <c r="O20" i="3"/>
  <c r="L20" i="3"/>
  <c r="M20" i="3"/>
  <c r="I22" i="3"/>
  <c r="Q21" i="3" s="1"/>
  <c r="H22" i="3"/>
  <c r="P21" i="3" s="1"/>
  <c r="G22" i="3"/>
  <c r="F22" i="3"/>
  <c r="B23" i="3"/>
  <c r="C22" i="3"/>
  <c r="M21" i="3" l="1"/>
  <c r="L21" i="3"/>
  <c r="J21" i="3"/>
  <c r="N21" i="3"/>
  <c r="K21" i="3"/>
  <c r="O21" i="3"/>
  <c r="C23" i="3"/>
  <c r="I23" i="3"/>
  <c r="Q22" i="3" s="1"/>
  <c r="H23" i="3"/>
  <c r="P22" i="3" s="1"/>
  <c r="F23" i="3"/>
  <c r="G23" i="3"/>
  <c r="B24" i="3"/>
  <c r="L22" i="3" l="1"/>
  <c r="M22" i="3"/>
  <c r="J22" i="3"/>
  <c r="N22" i="3"/>
  <c r="K22" i="3"/>
  <c r="O22" i="3"/>
  <c r="C24" i="3"/>
  <c r="I24" i="3"/>
  <c r="Q23" i="3" s="1"/>
  <c r="H24" i="3"/>
  <c r="P23" i="3" s="1"/>
  <c r="G24" i="3"/>
  <c r="F24" i="3"/>
  <c r="B25" i="3"/>
  <c r="L23" i="3" l="1"/>
  <c r="M23" i="3"/>
  <c r="J23" i="3"/>
  <c r="N23" i="3"/>
  <c r="K23" i="3"/>
  <c r="O23" i="3"/>
  <c r="C25" i="3"/>
  <c r="I25" i="3"/>
  <c r="Q24" i="3" s="1"/>
  <c r="H25" i="3"/>
  <c r="P24" i="3" s="1"/>
  <c r="G25" i="3"/>
  <c r="F25" i="3"/>
  <c r="B26" i="3"/>
  <c r="L24" i="3" l="1"/>
  <c r="M24" i="3"/>
  <c r="J24" i="3"/>
  <c r="N24" i="3"/>
  <c r="K24" i="3"/>
  <c r="O24" i="3"/>
  <c r="C26" i="3"/>
  <c r="I26" i="3"/>
  <c r="Q25" i="3" s="1"/>
  <c r="H26" i="3"/>
  <c r="P25" i="3" s="1"/>
  <c r="F26" i="3"/>
  <c r="G26" i="3"/>
  <c r="B27" i="3"/>
  <c r="L25" i="3" l="1"/>
  <c r="M25" i="3"/>
  <c r="K25" i="3"/>
  <c r="O25" i="3"/>
  <c r="J25" i="3"/>
  <c r="N25" i="3"/>
  <c r="C27" i="3"/>
  <c r="I27" i="3"/>
  <c r="Q26" i="3" s="1"/>
  <c r="H27" i="3"/>
  <c r="P26" i="3" s="1"/>
  <c r="F27" i="3"/>
  <c r="G27" i="3"/>
  <c r="B28" i="3"/>
  <c r="M26" i="3" l="1"/>
  <c r="L26" i="3"/>
  <c r="K26" i="3"/>
  <c r="O26" i="3"/>
  <c r="J26" i="3"/>
  <c r="N26" i="3"/>
  <c r="C28" i="3"/>
  <c r="I28" i="3"/>
  <c r="Q27" i="3" s="1"/>
  <c r="F28" i="3"/>
  <c r="H28" i="3"/>
  <c r="P27" i="3" s="1"/>
  <c r="G28" i="3"/>
  <c r="B29" i="3"/>
  <c r="L27" i="3" l="1"/>
  <c r="M27" i="3"/>
  <c r="J27" i="3"/>
  <c r="N27" i="3"/>
  <c r="K27" i="3"/>
  <c r="O27" i="3"/>
  <c r="C29" i="3"/>
  <c r="I29" i="3"/>
  <c r="Q28" i="3" s="1"/>
  <c r="H29" i="3"/>
  <c r="P28" i="3" s="1"/>
  <c r="G29" i="3"/>
  <c r="F29" i="3"/>
  <c r="B30" i="3"/>
  <c r="L28" i="3" l="1"/>
  <c r="M28" i="3"/>
  <c r="J28" i="3"/>
  <c r="N28" i="3"/>
  <c r="K28" i="3"/>
  <c r="O28" i="3"/>
  <c r="C30" i="3"/>
  <c r="I30" i="3"/>
  <c r="Q29" i="3" s="1"/>
  <c r="H30" i="3"/>
  <c r="P29" i="3" s="1"/>
  <c r="F30" i="3"/>
  <c r="G30" i="3"/>
  <c r="B31" i="3"/>
  <c r="L29" i="3" l="1"/>
  <c r="M29" i="3"/>
  <c r="J29" i="3"/>
  <c r="N29" i="3"/>
  <c r="K29" i="3"/>
  <c r="O29" i="3"/>
  <c r="C31" i="3"/>
  <c r="I31" i="3"/>
  <c r="Q30" i="3" s="1"/>
  <c r="H31" i="3"/>
  <c r="P30" i="3" s="1"/>
  <c r="F31" i="3"/>
  <c r="G31" i="3"/>
  <c r="B32" i="3"/>
  <c r="L30" i="3" l="1"/>
  <c r="M30" i="3"/>
  <c r="J30" i="3"/>
  <c r="N30" i="3"/>
  <c r="K30" i="3"/>
  <c r="O30" i="3"/>
  <c r="C32" i="3"/>
  <c r="I32" i="3"/>
  <c r="Q31" i="3" s="1"/>
  <c r="H32" i="3"/>
  <c r="P31" i="3" s="1"/>
  <c r="G32" i="3"/>
  <c r="F32" i="3"/>
  <c r="B33" i="3"/>
  <c r="L31" i="3" l="1"/>
  <c r="M31" i="3"/>
  <c r="J31" i="3"/>
  <c r="N31" i="3"/>
  <c r="K31" i="3"/>
  <c r="O31" i="3"/>
  <c r="C33" i="3"/>
  <c r="I33" i="3"/>
  <c r="Q32" i="3" s="1"/>
  <c r="H33" i="3"/>
  <c r="P32" i="3" s="1"/>
  <c r="G33" i="3"/>
  <c r="F33" i="3"/>
  <c r="B34" i="3"/>
  <c r="L32" i="3" l="1"/>
  <c r="M32" i="3"/>
  <c r="K32" i="3"/>
  <c r="O32" i="3"/>
  <c r="J32" i="3"/>
  <c r="N32" i="3"/>
  <c r="C34" i="3"/>
  <c r="I34" i="3"/>
  <c r="Q33" i="3" s="1"/>
  <c r="H34" i="3"/>
  <c r="P33" i="3" s="1"/>
  <c r="F34" i="3"/>
  <c r="G34" i="3"/>
  <c r="B35" i="3"/>
  <c r="M33" i="3" l="1"/>
  <c r="L33" i="3"/>
  <c r="J33" i="3"/>
  <c r="N33" i="3"/>
  <c r="K33" i="3"/>
  <c r="O33" i="3"/>
  <c r="C35" i="3"/>
  <c r="I35" i="3"/>
  <c r="Q34" i="3" s="1"/>
  <c r="H35" i="3"/>
  <c r="P34" i="3" s="1"/>
  <c r="F35" i="3"/>
  <c r="G35" i="3"/>
  <c r="B36" i="3"/>
  <c r="M34" i="3" l="1"/>
  <c r="L34" i="3"/>
  <c r="K34" i="3"/>
  <c r="O34" i="3"/>
  <c r="J34" i="3"/>
  <c r="N34" i="3"/>
  <c r="C36" i="3"/>
  <c r="I36" i="3"/>
  <c r="Q35" i="3" s="1"/>
  <c r="F36" i="3"/>
  <c r="G36" i="3"/>
  <c r="H36" i="3"/>
  <c r="P35" i="3" s="1"/>
  <c r="B37" i="3"/>
  <c r="L35" i="3" l="1"/>
  <c r="M35" i="3"/>
  <c r="J35" i="3"/>
  <c r="N35" i="3"/>
  <c r="K35" i="3"/>
  <c r="O35" i="3"/>
  <c r="C37" i="3"/>
  <c r="I37" i="3"/>
  <c r="Q36" i="3" s="1"/>
  <c r="H37" i="3"/>
  <c r="P36" i="3" s="1"/>
  <c r="G37" i="3"/>
  <c r="F37" i="3"/>
  <c r="B38" i="3"/>
  <c r="L36" i="3" l="1"/>
  <c r="M36" i="3"/>
  <c r="K36" i="3"/>
  <c r="O36" i="3"/>
  <c r="J36" i="3"/>
  <c r="N36" i="3"/>
  <c r="C38" i="3"/>
  <c r="I38" i="3"/>
  <c r="Q37" i="3" s="1"/>
  <c r="H38" i="3"/>
  <c r="P37" i="3" s="1"/>
  <c r="G38" i="3"/>
  <c r="F38" i="3"/>
  <c r="B39" i="3"/>
  <c r="L37" i="3" l="1"/>
  <c r="M37" i="3"/>
  <c r="K37" i="3"/>
  <c r="O37" i="3"/>
  <c r="J37" i="3"/>
  <c r="N37" i="3"/>
  <c r="C39" i="3"/>
  <c r="I39" i="3"/>
  <c r="Q38" i="3" s="1"/>
  <c r="H39" i="3"/>
  <c r="P38" i="3" s="1"/>
  <c r="F39" i="3"/>
  <c r="G39" i="3"/>
  <c r="B40" i="3"/>
  <c r="M38" i="3" l="1"/>
  <c r="L38" i="3"/>
  <c r="K38" i="3"/>
  <c r="O38" i="3"/>
  <c r="J38" i="3"/>
  <c r="N38" i="3"/>
  <c r="C40" i="3"/>
  <c r="I40" i="3"/>
  <c r="Q39" i="3" s="1"/>
  <c r="H40" i="3"/>
  <c r="P39" i="3" s="1"/>
  <c r="F40" i="3"/>
  <c r="G40" i="3"/>
  <c r="B41" i="3"/>
  <c r="M39" i="3" l="1"/>
  <c r="L39" i="3"/>
  <c r="K39" i="3"/>
  <c r="O39" i="3"/>
  <c r="J39" i="3"/>
  <c r="N39" i="3"/>
  <c r="C41" i="3"/>
  <c r="I41" i="3"/>
  <c r="Q40" i="3" s="1"/>
  <c r="H41" i="3"/>
  <c r="P40" i="3" s="1"/>
  <c r="G41" i="3"/>
  <c r="F41" i="3"/>
  <c r="B42" i="3"/>
  <c r="L40" i="3" l="1"/>
  <c r="M40" i="3"/>
  <c r="J40" i="3"/>
  <c r="N40" i="3"/>
  <c r="K40" i="3"/>
  <c r="O40" i="3"/>
  <c r="C42" i="3"/>
  <c r="I42" i="3"/>
  <c r="Q41" i="3" s="1"/>
  <c r="H42" i="3"/>
  <c r="P41" i="3" s="1"/>
  <c r="G42" i="3"/>
  <c r="F42" i="3"/>
  <c r="B43" i="3"/>
  <c r="L41" i="3" l="1"/>
  <c r="M41" i="3"/>
  <c r="J41" i="3"/>
  <c r="N41" i="3"/>
  <c r="K41" i="3"/>
  <c r="O41" i="3"/>
  <c r="C43" i="3"/>
  <c r="I43" i="3"/>
  <c r="Q42" i="3" s="1"/>
  <c r="H43" i="3"/>
  <c r="P42" i="3" s="1"/>
  <c r="G43" i="3"/>
  <c r="F43" i="3"/>
  <c r="B44" i="3"/>
  <c r="L42" i="3" l="1"/>
  <c r="M42" i="3"/>
  <c r="J42" i="3"/>
  <c r="N42" i="3"/>
  <c r="K42" i="3"/>
  <c r="O42" i="3"/>
  <c r="C44" i="3"/>
  <c r="I44" i="3"/>
  <c r="Q43" i="3" s="1"/>
  <c r="G44" i="3"/>
  <c r="F44" i="3"/>
  <c r="H44" i="3"/>
  <c r="P43" i="3" s="1"/>
  <c r="B45" i="3"/>
  <c r="L43" i="3" l="1"/>
  <c r="M43" i="3"/>
  <c r="J43" i="3"/>
  <c r="N43" i="3"/>
  <c r="K43" i="3"/>
  <c r="O43" i="3"/>
  <c r="C45" i="3"/>
  <c r="I45" i="3"/>
  <c r="Q44" i="3" s="1"/>
  <c r="H45" i="3"/>
  <c r="P44" i="3" s="1"/>
  <c r="G45" i="3"/>
  <c r="F45" i="3"/>
  <c r="B46" i="3"/>
  <c r="L44" i="3" l="1"/>
  <c r="M44" i="3"/>
  <c r="J44" i="3"/>
  <c r="N44" i="3"/>
  <c r="K44" i="3"/>
  <c r="O44" i="3"/>
  <c r="C46" i="3"/>
  <c r="I46" i="3"/>
  <c r="Q45" i="3" s="1"/>
  <c r="H46" i="3"/>
  <c r="P45" i="3" s="1"/>
  <c r="G46" i="3"/>
  <c r="F46" i="3"/>
  <c r="B47" i="3"/>
  <c r="M45" i="3" l="1"/>
  <c r="L45" i="3"/>
  <c r="J45" i="3"/>
  <c r="N45" i="3"/>
  <c r="K45" i="3"/>
  <c r="O45" i="3"/>
  <c r="C47" i="3"/>
  <c r="I47" i="3"/>
  <c r="Q46" i="3" s="1"/>
  <c r="H47" i="3"/>
  <c r="P46" i="3" s="1"/>
  <c r="F47" i="3"/>
  <c r="G47" i="3"/>
  <c r="B48" i="3"/>
  <c r="L46" i="3" l="1"/>
  <c r="M46" i="3"/>
  <c r="K46" i="3"/>
  <c r="O46" i="3"/>
  <c r="J46" i="3"/>
  <c r="N46" i="3"/>
  <c r="C48" i="3"/>
  <c r="I48" i="3"/>
  <c r="Q47" i="3" s="1"/>
  <c r="H48" i="3"/>
  <c r="P47" i="3" s="1"/>
  <c r="G48" i="3"/>
  <c r="F48" i="3"/>
  <c r="B49" i="3"/>
  <c r="L47" i="3" l="1"/>
  <c r="M47" i="3"/>
  <c r="J47" i="3"/>
  <c r="N47" i="3"/>
  <c r="K47" i="3"/>
  <c r="O47" i="3"/>
  <c r="C49" i="3"/>
  <c r="I49" i="3"/>
  <c r="Q48" i="3" s="1"/>
  <c r="H49" i="3"/>
  <c r="P48" i="3" s="1"/>
  <c r="G49" i="3"/>
  <c r="F49" i="3"/>
  <c r="B50" i="3"/>
  <c r="L48" i="3" l="1"/>
  <c r="M48" i="3"/>
  <c r="J48" i="3"/>
  <c r="N48" i="3"/>
  <c r="K48" i="3"/>
  <c r="O48" i="3"/>
  <c r="C50" i="3"/>
  <c r="I50" i="3"/>
  <c r="Q49" i="3" s="1"/>
  <c r="H50" i="3"/>
  <c r="P49" i="3" s="1"/>
  <c r="G50" i="3"/>
  <c r="F50" i="3"/>
  <c r="B51" i="3"/>
  <c r="L49" i="3" l="1"/>
  <c r="M49" i="3"/>
  <c r="J49" i="3"/>
  <c r="N49" i="3"/>
  <c r="K49" i="3"/>
  <c r="O49" i="3"/>
  <c r="C51" i="3"/>
  <c r="I51" i="3"/>
  <c r="Q50" i="3" s="1"/>
  <c r="H51" i="3"/>
  <c r="P50" i="3" s="1"/>
  <c r="G51" i="3"/>
  <c r="F51" i="3"/>
  <c r="B52" i="3"/>
  <c r="L50" i="3" l="1"/>
  <c r="M50" i="3"/>
  <c r="J50" i="3"/>
  <c r="N50" i="3"/>
  <c r="K50" i="3"/>
  <c r="O50" i="3"/>
  <c r="C52" i="3"/>
  <c r="I52" i="3"/>
  <c r="Q51" i="3" s="1"/>
  <c r="F52" i="3"/>
  <c r="H52" i="3"/>
  <c r="P51" i="3" s="1"/>
  <c r="G52" i="3"/>
  <c r="B53" i="3"/>
  <c r="B54" i="3" s="1"/>
  <c r="L51" i="3" l="1"/>
  <c r="M51" i="3"/>
  <c r="K51" i="3"/>
  <c r="O51" i="3"/>
  <c r="J51" i="3"/>
  <c r="N51" i="3"/>
  <c r="C54" i="3"/>
  <c r="H54" i="3"/>
  <c r="G54" i="3"/>
  <c r="B55" i="3"/>
  <c r="F54" i="3"/>
  <c r="I54" i="3"/>
  <c r="C53" i="3"/>
  <c r="I53" i="3"/>
  <c r="Q52" i="3" s="1"/>
  <c r="H53" i="3"/>
  <c r="P52" i="3" s="1"/>
  <c r="G53" i="3"/>
  <c r="F53" i="3"/>
  <c r="P53" i="3" l="1"/>
  <c r="Q53" i="3"/>
  <c r="L52" i="3"/>
  <c r="M53" i="3"/>
  <c r="M52" i="3"/>
  <c r="L53" i="3"/>
  <c r="K52" i="3"/>
  <c r="O52" i="3"/>
  <c r="J53" i="3"/>
  <c r="N53" i="3"/>
  <c r="J52" i="3"/>
  <c r="N52" i="3"/>
  <c r="K53" i="3"/>
  <c r="O53" i="3"/>
  <c r="I55" i="3"/>
  <c r="B56" i="3"/>
  <c r="G55" i="3"/>
  <c r="C55" i="3"/>
  <c r="F55" i="3"/>
  <c r="H55" i="3"/>
  <c r="P54" i="3" s="1"/>
  <c r="M54" i="3" l="1"/>
  <c r="Q54" i="3"/>
  <c r="L54" i="3"/>
  <c r="K54" i="3"/>
  <c r="O54" i="3"/>
  <c r="J54" i="3"/>
  <c r="N54" i="3"/>
  <c r="F56" i="3"/>
  <c r="G56" i="3"/>
  <c r="B57" i="3"/>
  <c r="H56" i="3"/>
  <c r="P55" i="3" s="1"/>
  <c r="C56" i="3"/>
  <c r="I56" i="3"/>
  <c r="Q55" i="3" s="1"/>
  <c r="M55" i="3" l="1"/>
  <c r="L55" i="3"/>
  <c r="J55" i="3"/>
  <c r="N55" i="3"/>
  <c r="K55" i="3"/>
  <c r="O55" i="3"/>
  <c r="B58" i="3"/>
  <c r="G57" i="3"/>
  <c r="I57" i="3"/>
  <c r="Q56" i="3" s="1"/>
  <c r="C57" i="3"/>
  <c r="F57" i="3"/>
  <c r="H57" i="3"/>
  <c r="P56" i="3" s="1"/>
  <c r="L56" i="3" l="1"/>
  <c r="M56" i="3"/>
  <c r="K56" i="3"/>
  <c r="O56" i="3"/>
  <c r="J56" i="3"/>
  <c r="N56" i="3"/>
  <c r="G58" i="3"/>
  <c r="H58" i="3"/>
  <c r="P57" i="3" s="1"/>
  <c r="C58" i="3"/>
  <c r="I58" i="3"/>
  <c r="Q57" i="3" s="1"/>
  <c r="F58" i="3"/>
  <c r="B59" i="3"/>
  <c r="M57" i="3" l="1"/>
  <c r="L57" i="3"/>
  <c r="J57" i="3"/>
  <c r="N57" i="3"/>
  <c r="K57" i="3"/>
  <c r="O57" i="3"/>
  <c r="G59" i="3"/>
  <c r="C59" i="3"/>
  <c r="F59" i="3"/>
  <c r="H59" i="3"/>
  <c r="P58" i="3" s="1"/>
  <c r="I59" i="3"/>
  <c r="Q58" i="3" s="1"/>
  <c r="B60" i="3"/>
  <c r="M58" i="3" l="1"/>
  <c r="L58" i="3"/>
  <c r="K58" i="3"/>
  <c r="O58" i="3"/>
  <c r="J58" i="3"/>
  <c r="N58" i="3"/>
  <c r="B61" i="3"/>
  <c r="C60" i="3"/>
  <c r="G60" i="3"/>
  <c r="H60" i="3"/>
  <c r="P59" i="3" s="1"/>
  <c r="F60" i="3"/>
  <c r="I60" i="3"/>
  <c r="Q59" i="3" s="1"/>
  <c r="M59" i="3" l="1"/>
  <c r="L59" i="3"/>
  <c r="J59" i="3"/>
  <c r="N59" i="3"/>
  <c r="K59" i="3"/>
  <c r="O59" i="3"/>
  <c r="F61" i="3"/>
  <c r="C61" i="3"/>
  <c r="G61" i="3"/>
  <c r="H61" i="3"/>
  <c r="P60" i="3" s="1"/>
  <c r="I61" i="3"/>
  <c r="Q60" i="3" s="1"/>
  <c r="B62" i="3"/>
  <c r="L60" i="3" l="1"/>
  <c r="M60" i="3"/>
  <c r="J60" i="3"/>
  <c r="N60" i="3"/>
  <c r="K60" i="3"/>
  <c r="O60" i="3"/>
  <c r="H62" i="3"/>
  <c r="P61" i="3" s="1"/>
  <c r="C62" i="3"/>
  <c r="I62" i="3"/>
  <c r="Q61" i="3" s="1"/>
  <c r="F62" i="3"/>
  <c r="G62" i="3"/>
  <c r="B63" i="3"/>
  <c r="M61" i="3" l="1"/>
  <c r="L61" i="3"/>
  <c r="K61" i="3"/>
  <c r="O61" i="3"/>
  <c r="J61" i="3"/>
  <c r="N61" i="3"/>
  <c r="C63" i="3"/>
  <c r="I63" i="3"/>
  <c r="Q62" i="3" s="1"/>
  <c r="F63" i="3"/>
  <c r="B64" i="3"/>
  <c r="G63" i="3"/>
  <c r="H63" i="3"/>
  <c r="P62" i="3" s="1"/>
  <c r="L62" i="3" l="1"/>
  <c r="M62" i="3"/>
  <c r="K62" i="3"/>
  <c r="O62" i="3"/>
  <c r="J62" i="3"/>
  <c r="N62" i="3"/>
  <c r="B65" i="3"/>
  <c r="C64" i="3"/>
  <c r="F64" i="3"/>
  <c r="G64" i="3"/>
  <c r="H64" i="3"/>
  <c r="P63" i="3" s="1"/>
  <c r="I64" i="3"/>
  <c r="Q63" i="3" s="1"/>
  <c r="M63" i="3" l="1"/>
  <c r="L63" i="3"/>
  <c r="K63" i="3"/>
  <c r="O63" i="3"/>
  <c r="J63" i="3"/>
  <c r="N63" i="3"/>
  <c r="G65" i="3"/>
  <c r="F65" i="3"/>
  <c r="B66" i="3"/>
  <c r="C65" i="3"/>
  <c r="H65" i="3"/>
  <c r="P64" i="3" s="1"/>
  <c r="I65" i="3"/>
  <c r="Q64" i="3" s="1"/>
  <c r="M64" i="3" l="1"/>
  <c r="L64" i="3"/>
  <c r="J64" i="3"/>
  <c r="N64" i="3"/>
  <c r="K64" i="3"/>
  <c r="O64" i="3"/>
  <c r="H66" i="3"/>
  <c r="P65" i="3" s="1"/>
  <c r="I66" i="3"/>
  <c r="Q65" i="3" s="1"/>
  <c r="F66" i="3"/>
  <c r="B67" i="3"/>
  <c r="C66" i="3"/>
  <c r="G66" i="3"/>
  <c r="L65" i="3" l="1"/>
  <c r="M65" i="3"/>
  <c r="K65" i="3"/>
  <c r="O65" i="3"/>
  <c r="J65" i="3"/>
  <c r="N65" i="3"/>
  <c r="G67" i="3"/>
  <c r="B68" i="3"/>
  <c r="I67" i="3"/>
  <c r="Q66" i="3" s="1"/>
  <c r="F67" i="3"/>
  <c r="H67" i="3"/>
  <c r="P66" i="3" s="1"/>
  <c r="C67" i="3"/>
  <c r="L66" i="3" l="1"/>
  <c r="M66" i="3"/>
  <c r="K66" i="3"/>
  <c r="O66" i="3"/>
  <c r="J66" i="3"/>
  <c r="N66" i="3"/>
  <c r="F68" i="3"/>
  <c r="I68" i="3"/>
  <c r="Q67" i="3" s="1"/>
  <c r="G68" i="3"/>
  <c r="H68" i="3"/>
  <c r="P67" i="3" s="1"/>
  <c r="C68" i="3"/>
  <c r="B69" i="3"/>
  <c r="L67" i="3" l="1"/>
  <c r="M67" i="3"/>
  <c r="J67" i="3"/>
  <c r="N67" i="3"/>
  <c r="K67" i="3"/>
  <c r="O67" i="3"/>
  <c r="G69" i="3"/>
  <c r="I69" i="3"/>
  <c r="Q68" i="3" s="1"/>
  <c r="C69" i="3"/>
  <c r="F69" i="3"/>
  <c r="H69" i="3"/>
  <c r="P68" i="3" s="1"/>
  <c r="B70" i="3"/>
  <c r="L68" i="3" l="1"/>
  <c r="M68" i="3"/>
  <c r="K68" i="3"/>
  <c r="O68" i="3"/>
  <c r="J68" i="3"/>
  <c r="N68" i="3"/>
  <c r="H70" i="3"/>
  <c r="P69" i="3" s="1"/>
  <c r="F70" i="3"/>
  <c r="I70" i="3"/>
  <c r="Q69" i="3" s="1"/>
  <c r="C70" i="3"/>
  <c r="B71" i="3"/>
  <c r="G70" i="3"/>
  <c r="M69" i="3" l="1"/>
  <c r="L69" i="3"/>
  <c r="J69" i="3"/>
  <c r="N69" i="3"/>
  <c r="K69" i="3"/>
  <c r="O69" i="3"/>
  <c r="H71" i="3"/>
  <c r="P70" i="3" s="1"/>
  <c r="I71" i="3"/>
  <c r="Q70" i="3" s="1"/>
  <c r="F71" i="3"/>
  <c r="G71" i="3"/>
  <c r="C71" i="3"/>
  <c r="B72" i="3"/>
  <c r="L70" i="3" l="1"/>
  <c r="M70" i="3"/>
  <c r="K70" i="3"/>
  <c r="O70" i="3"/>
  <c r="J70" i="3"/>
  <c r="N70" i="3"/>
  <c r="G72" i="3"/>
  <c r="H72" i="3"/>
  <c r="P71" i="3" s="1"/>
  <c r="C72" i="3"/>
  <c r="B73" i="3"/>
  <c r="I72" i="3"/>
  <c r="Q71" i="3" s="1"/>
  <c r="F72" i="3"/>
  <c r="M71" i="3" l="1"/>
  <c r="L71" i="3"/>
  <c r="J71" i="3"/>
  <c r="N71" i="3"/>
  <c r="K71" i="3"/>
  <c r="O71" i="3"/>
  <c r="F73" i="3"/>
  <c r="G73" i="3"/>
  <c r="I73" i="3"/>
  <c r="Q72" i="3" s="1"/>
  <c r="B74" i="3"/>
  <c r="H73" i="3"/>
  <c r="P72" i="3" s="1"/>
  <c r="C73" i="3"/>
  <c r="M72" i="3" l="1"/>
  <c r="L72" i="3"/>
  <c r="K72" i="3"/>
  <c r="O72" i="3"/>
  <c r="J72" i="3"/>
  <c r="N72" i="3"/>
  <c r="G74" i="3"/>
  <c r="H74" i="3"/>
  <c r="P73" i="3" s="1"/>
  <c r="F74" i="3"/>
  <c r="B75" i="3"/>
  <c r="I74" i="3"/>
  <c r="Q73" i="3" s="1"/>
  <c r="C74" i="3"/>
  <c r="M73" i="3" l="1"/>
  <c r="L73" i="3"/>
  <c r="K73" i="3"/>
  <c r="O73" i="3"/>
  <c r="J73" i="3"/>
  <c r="N73" i="3"/>
  <c r="G75" i="3"/>
  <c r="C75" i="3"/>
  <c r="H75" i="3"/>
  <c r="P74" i="3" s="1"/>
  <c r="B76" i="3"/>
  <c r="F75" i="3"/>
  <c r="I75" i="3"/>
  <c r="Q74" i="3" s="1"/>
  <c r="M74" i="3" l="1"/>
  <c r="L74" i="3"/>
  <c r="K74" i="3"/>
  <c r="O74" i="3"/>
  <c r="J74" i="3"/>
  <c r="N74" i="3"/>
  <c r="F76" i="3"/>
  <c r="G76" i="3"/>
  <c r="B77" i="3"/>
  <c r="H76" i="3"/>
  <c r="P75" i="3" s="1"/>
  <c r="I76" i="3"/>
  <c r="Q75" i="3" s="1"/>
  <c r="C76" i="3"/>
  <c r="L75" i="3" l="1"/>
  <c r="M75" i="3"/>
  <c r="K75" i="3"/>
  <c r="O75" i="3"/>
  <c r="J75" i="3"/>
  <c r="N75" i="3"/>
  <c r="H77" i="3"/>
  <c r="P76" i="3" s="1"/>
  <c r="I77" i="3"/>
  <c r="Q76" i="3" s="1"/>
  <c r="C77" i="3"/>
  <c r="B78" i="3"/>
  <c r="F77" i="3"/>
  <c r="G77" i="3"/>
  <c r="L76" i="3" l="1"/>
  <c r="M76" i="3"/>
  <c r="K76" i="3"/>
  <c r="O76" i="3"/>
  <c r="J76" i="3"/>
  <c r="N76" i="3"/>
  <c r="H78" i="3"/>
  <c r="P77" i="3" s="1"/>
  <c r="B79" i="3"/>
  <c r="I78" i="3"/>
  <c r="Q77" i="3" s="1"/>
  <c r="G78" i="3"/>
  <c r="C78" i="3"/>
  <c r="F78" i="3"/>
  <c r="L77" i="3" l="1"/>
  <c r="M77" i="3"/>
  <c r="J77" i="3"/>
  <c r="N77" i="3"/>
  <c r="K77" i="3"/>
  <c r="O77" i="3"/>
  <c r="H79" i="3"/>
  <c r="P78" i="3" s="1"/>
  <c r="F79" i="3"/>
  <c r="B80" i="3"/>
  <c r="I79" i="3"/>
  <c r="Q78" i="3" s="1"/>
  <c r="G79" i="3"/>
  <c r="C79" i="3"/>
  <c r="M78" i="3" l="1"/>
  <c r="L78" i="3"/>
  <c r="J78" i="3"/>
  <c r="N78" i="3"/>
  <c r="K78" i="3"/>
  <c r="O78" i="3"/>
  <c r="H80" i="3"/>
  <c r="P79" i="3" s="1"/>
  <c r="C80" i="3"/>
  <c r="I80" i="3"/>
  <c r="Q79" i="3" s="1"/>
  <c r="G80" i="3"/>
  <c r="B81" i="3"/>
  <c r="F80" i="3"/>
  <c r="M79" i="3" l="1"/>
  <c r="L79" i="3"/>
  <c r="J79" i="3"/>
  <c r="N79" i="3"/>
  <c r="K79" i="3"/>
  <c r="O79" i="3"/>
  <c r="G81" i="3"/>
  <c r="H81" i="3"/>
  <c r="P80" i="3" s="1"/>
  <c r="B82" i="3"/>
  <c r="I81" i="3"/>
  <c r="Q80" i="3" s="1"/>
  <c r="C81" i="3"/>
  <c r="F81" i="3"/>
  <c r="M80" i="3" l="1"/>
  <c r="L80" i="3"/>
  <c r="J80" i="3"/>
  <c r="N80" i="3"/>
  <c r="K80" i="3"/>
  <c r="O80" i="3"/>
  <c r="I82" i="3"/>
  <c r="Q81" i="3" s="1"/>
  <c r="F82" i="3"/>
  <c r="C82" i="3"/>
  <c r="B83" i="3"/>
  <c r="G82" i="3"/>
  <c r="H82" i="3"/>
  <c r="P81" i="3" s="1"/>
  <c r="L81" i="3" l="1"/>
  <c r="M81" i="3"/>
  <c r="J81" i="3"/>
  <c r="N81" i="3"/>
  <c r="K81" i="3"/>
  <c r="O81" i="3"/>
  <c r="G83" i="3"/>
  <c r="B84" i="3"/>
  <c r="I83" i="3"/>
  <c r="Q82" i="3" s="1"/>
  <c r="H83" i="3"/>
  <c r="P82" i="3" s="1"/>
  <c r="C83" i="3"/>
  <c r="F83" i="3"/>
  <c r="L82" i="3" l="1"/>
  <c r="M82" i="3"/>
  <c r="K82" i="3"/>
  <c r="O82" i="3"/>
  <c r="J82" i="3"/>
  <c r="N82" i="3"/>
  <c r="B85" i="3"/>
  <c r="G84" i="3"/>
  <c r="C84" i="3"/>
  <c r="H84" i="3"/>
  <c r="P83" i="3" s="1"/>
  <c r="F84" i="3"/>
  <c r="I84" i="3"/>
  <c r="Q83" i="3" s="1"/>
  <c r="M83" i="3" l="1"/>
  <c r="L83" i="3"/>
  <c r="K83" i="3"/>
  <c r="O83" i="3"/>
  <c r="J83" i="3"/>
  <c r="N83" i="3"/>
  <c r="G85" i="3"/>
  <c r="B86" i="3"/>
  <c r="C85" i="3"/>
  <c r="I85" i="3"/>
  <c r="Q84" i="3" s="1"/>
  <c r="H85" i="3"/>
  <c r="P84" i="3" s="1"/>
  <c r="F85" i="3"/>
  <c r="M84" i="3" l="1"/>
  <c r="L84" i="3"/>
  <c r="K84" i="3"/>
  <c r="O84" i="3"/>
  <c r="J84" i="3"/>
  <c r="N84" i="3"/>
  <c r="G86" i="3"/>
  <c r="B87" i="3"/>
  <c r="I86" i="3"/>
  <c r="Q85" i="3" s="1"/>
  <c r="H86" i="3"/>
  <c r="P85" i="3" s="1"/>
  <c r="C86" i="3"/>
  <c r="F86" i="3"/>
  <c r="M85" i="3" l="1"/>
  <c r="L85" i="3"/>
  <c r="K85" i="3"/>
  <c r="O85" i="3"/>
  <c r="J85" i="3"/>
  <c r="N85" i="3"/>
  <c r="H87" i="3"/>
  <c r="P86" i="3" s="1"/>
  <c r="C87" i="3"/>
  <c r="F87" i="3"/>
  <c r="B88" i="3"/>
  <c r="G87" i="3"/>
  <c r="I87" i="3"/>
  <c r="Q86" i="3" s="1"/>
  <c r="M86" i="3" l="1"/>
  <c r="L86" i="3"/>
  <c r="K86" i="3"/>
  <c r="O86" i="3"/>
  <c r="J86" i="3"/>
  <c r="N86" i="3"/>
  <c r="G88" i="3"/>
  <c r="B89" i="3"/>
  <c r="H88" i="3"/>
  <c r="P87" i="3" s="1"/>
  <c r="I88" i="3"/>
  <c r="Q87" i="3" s="1"/>
  <c r="C88" i="3"/>
  <c r="F88" i="3"/>
  <c r="M87" i="3" l="1"/>
  <c r="L87" i="3"/>
  <c r="K87" i="3"/>
  <c r="O87" i="3"/>
  <c r="J87" i="3"/>
  <c r="N87" i="3"/>
  <c r="F89" i="3"/>
  <c r="C89" i="3"/>
  <c r="H89" i="3"/>
  <c r="P88" i="3" s="1"/>
  <c r="I89" i="3"/>
  <c r="Q88" i="3" s="1"/>
  <c r="G89" i="3"/>
  <c r="B90" i="3"/>
  <c r="M88" i="3" l="1"/>
  <c r="L88" i="3"/>
  <c r="J88" i="3"/>
  <c r="N88" i="3"/>
  <c r="K88" i="3"/>
  <c r="O88" i="3"/>
  <c r="G90" i="3"/>
  <c r="F90" i="3"/>
  <c r="C90" i="3"/>
  <c r="B91" i="3"/>
  <c r="H90" i="3"/>
  <c r="P89" i="3" s="1"/>
  <c r="I90" i="3"/>
  <c r="Q89" i="3" s="1"/>
  <c r="M89" i="3" l="1"/>
  <c r="L89" i="3"/>
  <c r="J89" i="3"/>
  <c r="N89" i="3"/>
  <c r="K89" i="3"/>
  <c r="O89" i="3"/>
  <c r="I91" i="3"/>
  <c r="Q90" i="3" s="1"/>
  <c r="G91" i="3"/>
  <c r="C91" i="3"/>
  <c r="H91" i="3"/>
  <c r="P90" i="3" s="1"/>
  <c r="F91" i="3"/>
  <c r="B92" i="3"/>
  <c r="L90" i="3" l="1"/>
  <c r="M90" i="3"/>
  <c r="K90" i="3"/>
  <c r="O90" i="3"/>
  <c r="J90" i="3"/>
  <c r="N90" i="3"/>
  <c r="B93" i="3"/>
  <c r="G92" i="3"/>
  <c r="H92" i="3"/>
  <c r="P91" i="3" s="1"/>
  <c r="F92" i="3"/>
  <c r="C92" i="3"/>
  <c r="I92" i="3"/>
  <c r="Q91" i="3" s="1"/>
  <c r="M91" i="3" l="1"/>
  <c r="L91" i="3"/>
  <c r="K91" i="3"/>
  <c r="O91" i="3"/>
  <c r="J91" i="3"/>
  <c r="N91" i="3"/>
  <c r="F93" i="3"/>
  <c r="I93" i="3"/>
  <c r="Q92" i="3" s="1"/>
  <c r="G93" i="3"/>
  <c r="C93" i="3"/>
  <c r="H93" i="3"/>
  <c r="P92" i="3" s="1"/>
  <c r="B94" i="3"/>
  <c r="L92" i="3" l="1"/>
  <c r="M92" i="3"/>
  <c r="J92" i="3"/>
  <c r="N92" i="3"/>
  <c r="K92" i="3"/>
  <c r="O92" i="3"/>
  <c r="C94" i="3"/>
  <c r="H94" i="3"/>
  <c r="P93" i="3" s="1"/>
  <c r="F94" i="3"/>
  <c r="I94" i="3"/>
  <c r="Q93" i="3" s="1"/>
  <c r="G94" i="3"/>
  <c r="B95" i="3"/>
  <c r="L93" i="3" l="1"/>
  <c r="M93" i="3"/>
  <c r="K93" i="3"/>
  <c r="O93" i="3"/>
  <c r="J93" i="3"/>
  <c r="N93" i="3"/>
  <c r="C95" i="3"/>
  <c r="I95" i="3"/>
  <c r="Q94" i="3" s="1"/>
  <c r="B96" i="3"/>
  <c r="H95" i="3"/>
  <c r="P94" i="3" s="1"/>
  <c r="F95" i="3"/>
  <c r="G95" i="3"/>
  <c r="M94" i="3" l="1"/>
  <c r="L94" i="3"/>
  <c r="K94" i="3"/>
  <c r="O94" i="3"/>
  <c r="J94" i="3"/>
  <c r="N94" i="3"/>
  <c r="H96" i="3"/>
  <c r="P95" i="3" s="1"/>
  <c r="B97" i="3"/>
  <c r="C96" i="3"/>
  <c r="F96" i="3"/>
  <c r="I96" i="3"/>
  <c r="Q95" i="3" s="1"/>
  <c r="G96" i="3"/>
  <c r="M95" i="3" l="1"/>
  <c r="L95" i="3"/>
  <c r="K95" i="3"/>
  <c r="O95" i="3"/>
  <c r="J95" i="3"/>
  <c r="N95" i="3"/>
  <c r="B98" i="3"/>
  <c r="I97" i="3"/>
  <c r="Q96" i="3" s="1"/>
  <c r="F97" i="3"/>
  <c r="G97" i="3"/>
  <c r="H97" i="3"/>
  <c r="P96" i="3" s="1"/>
  <c r="C97" i="3"/>
  <c r="L96" i="3" l="1"/>
  <c r="M96" i="3"/>
  <c r="K96" i="3"/>
  <c r="O96" i="3"/>
  <c r="J96" i="3"/>
  <c r="N96" i="3"/>
  <c r="I98" i="3"/>
  <c r="Q97" i="3" s="1"/>
  <c r="H98" i="3"/>
  <c r="P97" i="3" s="1"/>
  <c r="F98" i="3"/>
  <c r="B99" i="3"/>
  <c r="C98" i="3"/>
  <c r="G98" i="3"/>
  <c r="L97" i="3" l="1"/>
  <c r="M97" i="3"/>
  <c r="K97" i="3"/>
  <c r="O97" i="3"/>
  <c r="J97" i="3"/>
  <c r="N97" i="3"/>
  <c r="H99" i="3"/>
  <c r="P98" i="3" s="1"/>
  <c r="F99" i="3"/>
  <c r="B100" i="3"/>
  <c r="G99" i="3"/>
  <c r="I99" i="3"/>
  <c r="Q98" i="3" s="1"/>
  <c r="C99" i="3"/>
  <c r="M98" i="3" l="1"/>
  <c r="L98" i="3"/>
  <c r="J98" i="3"/>
  <c r="N98" i="3"/>
  <c r="K98" i="3"/>
  <c r="O98" i="3"/>
  <c r="I100" i="3"/>
  <c r="Q99" i="3" s="1"/>
  <c r="F100" i="3"/>
  <c r="G100" i="3"/>
  <c r="H100" i="3"/>
  <c r="P99" i="3" s="1"/>
  <c r="B101" i="3"/>
  <c r="C100" i="3"/>
  <c r="L99" i="3" l="1"/>
  <c r="M99" i="3"/>
  <c r="J99" i="3"/>
  <c r="N99" i="3"/>
  <c r="K99" i="3"/>
  <c r="O99" i="3"/>
  <c r="G101" i="3"/>
  <c r="F101" i="3"/>
  <c r="H101" i="3"/>
  <c r="P100" i="3" s="1"/>
  <c r="C101" i="3"/>
  <c r="I101" i="3"/>
  <c r="Q100" i="3" s="1"/>
  <c r="B102" i="3"/>
  <c r="M100" i="3" l="1"/>
  <c r="L100" i="3"/>
  <c r="J100" i="3"/>
  <c r="N100" i="3"/>
  <c r="K100" i="3"/>
  <c r="O100" i="3"/>
  <c r="F102" i="3"/>
  <c r="H102" i="3"/>
  <c r="P101" i="3" s="1"/>
  <c r="B103" i="3"/>
  <c r="I102" i="3"/>
  <c r="Q101" i="3" s="1"/>
  <c r="C102" i="3"/>
  <c r="G102" i="3"/>
  <c r="M101" i="3" l="1"/>
  <c r="L101" i="3"/>
  <c r="J101" i="3"/>
  <c r="N101" i="3"/>
  <c r="K101" i="3"/>
  <c r="O101" i="3"/>
  <c r="H103" i="3"/>
  <c r="P102" i="3" s="1"/>
  <c r="I103" i="3"/>
  <c r="Q102" i="3" s="1"/>
  <c r="F103" i="3"/>
  <c r="G103" i="3"/>
  <c r="B104" i="3"/>
  <c r="C103" i="3"/>
  <c r="M102" i="3" l="1"/>
  <c r="L102" i="3"/>
  <c r="K102" i="3"/>
  <c r="O102" i="3"/>
  <c r="J102" i="3"/>
  <c r="N102" i="3"/>
  <c r="G104" i="3"/>
  <c r="H104" i="3"/>
  <c r="P103" i="3" s="1"/>
  <c r="C104" i="3"/>
  <c r="B105" i="3"/>
  <c r="F104" i="3"/>
  <c r="I104" i="3"/>
  <c r="Q103" i="3" s="1"/>
  <c r="M103" i="3" l="1"/>
  <c r="L103" i="3"/>
  <c r="K103" i="3"/>
  <c r="O103" i="3"/>
  <c r="J103" i="3"/>
  <c r="N103" i="3"/>
  <c r="C105" i="3"/>
  <c r="H105" i="3"/>
  <c r="P104" i="3" s="1"/>
  <c r="I105" i="3"/>
  <c r="Q104" i="3" s="1"/>
  <c r="B106" i="3"/>
  <c r="F105" i="3"/>
  <c r="G105" i="3"/>
  <c r="M104" i="3" l="1"/>
  <c r="L104" i="3"/>
  <c r="K104" i="3"/>
  <c r="O104" i="3"/>
  <c r="J104" i="3"/>
  <c r="N104" i="3"/>
  <c r="F106" i="3"/>
  <c r="B107" i="3"/>
  <c r="H106" i="3"/>
  <c r="P105" i="3" s="1"/>
  <c r="I106" i="3"/>
  <c r="Q105" i="3" s="1"/>
  <c r="G106" i="3"/>
  <c r="C106" i="3"/>
  <c r="M105" i="3" l="1"/>
  <c r="L105" i="3"/>
  <c r="J105" i="3"/>
  <c r="N105" i="3"/>
  <c r="K105" i="3"/>
  <c r="O105" i="3"/>
  <c r="C107" i="3"/>
  <c r="B108" i="3"/>
  <c r="F107" i="3"/>
  <c r="G107" i="3"/>
  <c r="H107" i="3"/>
  <c r="P106" i="3" s="1"/>
  <c r="I107" i="3"/>
  <c r="Q106" i="3" s="1"/>
  <c r="M106" i="3" l="1"/>
  <c r="L106" i="3"/>
  <c r="K106" i="3"/>
  <c r="O106" i="3"/>
  <c r="J106" i="3"/>
  <c r="N106" i="3"/>
  <c r="F108" i="3"/>
  <c r="B109" i="3"/>
  <c r="H108" i="3"/>
  <c r="P107" i="3" s="1"/>
  <c r="G108" i="3"/>
  <c r="I108" i="3"/>
  <c r="Q107" i="3" s="1"/>
  <c r="C108" i="3"/>
  <c r="M107" i="3" l="1"/>
  <c r="L107" i="3"/>
  <c r="J107" i="3"/>
  <c r="N107" i="3"/>
  <c r="K107" i="3"/>
  <c r="O107" i="3"/>
  <c r="B110" i="3"/>
  <c r="H109" i="3"/>
  <c r="P108" i="3" s="1"/>
  <c r="C109" i="3"/>
  <c r="F109" i="3"/>
  <c r="G109" i="3"/>
  <c r="I109" i="3"/>
  <c r="Q108" i="3" s="1"/>
  <c r="M108" i="3" l="1"/>
  <c r="L108" i="3"/>
  <c r="K108" i="3"/>
  <c r="O108" i="3"/>
  <c r="J108" i="3"/>
  <c r="N108" i="3"/>
  <c r="B111" i="3"/>
  <c r="C110" i="3"/>
  <c r="I110" i="3"/>
  <c r="Q109" i="3" s="1"/>
  <c r="F110" i="3"/>
  <c r="G110" i="3"/>
  <c r="H110" i="3"/>
  <c r="P109" i="3" s="1"/>
  <c r="L109" i="3" l="1"/>
  <c r="M109" i="3"/>
  <c r="K109" i="3"/>
  <c r="O109" i="3"/>
  <c r="J109" i="3"/>
  <c r="N109" i="3"/>
  <c r="F111" i="3"/>
  <c r="C111" i="3"/>
  <c r="I111" i="3"/>
  <c r="Q110" i="3" s="1"/>
  <c r="B112" i="3"/>
  <c r="G111" i="3"/>
  <c r="H111" i="3"/>
  <c r="P110" i="3" s="1"/>
  <c r="L110" i="3" l="1"/>
  <c r="M110" i="3"/>
  <c r="J110" i="3"/>
  <c r="N110" i="3"/>
  <c r="K110" i="3"/>
  <c r="O110" i="3"/>
  <c r="C112" i="3"/>
  <c r="I112" i="3"/>
  <c r="Q111" i="3" s="1"/>
  <c r="F112" i="3"/>
  <c r="G112" i="3"/>
  <c r="H112" i="3"/>
  <c r="P111" i="3" s="1"/>
  <c r="B113" i="3"/>
  <c r="L111" i="3" l="1"/>
  <c r="M111" i="3"/>
  <c r="K111" i="3"/>
  <c r="O111" i="3"/>
  <c r="J111" i="3"/>
  <c r="N111" i="3"/>
  <c r="B114" i="3"/>
  <c r="C113" i="3"/>
  <c r="G113" i="3"/>
  <c r="H113" i="3"/>
  <c r="P112" i="3" s="1"/>
  <c r="I113" i="3"/>
  <c r="Q112" i="3" s="1"/>
  <c r="F113" i="3"/>
  <c r="L112" i="3" l="1"/>
  <c r="M112" i="3"/>
  <c r="J112" i="3"/>
  <c r="N112" i="3"/>
  <c r="K112" i="3"/>
  <c r="O112" i="3"/>
  <c r="C114" i="3"/>
  <c r="H114" i="3"/>
  <c r="P113" i="3" s="1"/>
  <c r="F114" i="3"/>
  <c r="B115" i="3"/>
  <c r="I114" i="3"/>
  <c r="Q113" i="3" s="1"/>
  <c r="G114" i="3"/>
  <c r="M113" i="3" l="1"/>
  <c r="L113" i="3"/>
  <c r="K113" i="3"/>
  <c r="O113" i="3"/>
  <c r="J113" i="3"/>
  <c r="N113" i="3"/>
  <c r="H115" i="3"/>
  <c r="P114" i="3" s="1"/>
  <c r="C115" i="3"/>
  <c r="I115" i="3"/>
  <c r="Q114" i="3" s="1"/>
  <c r="B116" i="3"/>
  <c r="F115" i="3"/>
  <c r="G115" i="3"/>
  <c r="M114" i="3" l="1"/>
  <c r="L114" i="3"/>
  <c r="J114" i="3"/>
  <c r="N114" i="3"/>
  <c r="K114" i="3"/>
  <c r="O114" i="3"/>
  <c r="H116" i="3"/>
  <c r="P115" i="3" s="1"/>
  <c r="C116" i="3"/>
  <c r="F116" i="3"/>
  <c r="B117" i="3"/>
  <c r="I116" i="3"/>
  <c r="Q115" i="3" s="1"/>
  <c r="G116" i="3"/>
  <c r="L115" i="3" l="1"/>
  <c r="M115" i="3"/>
  <c r="K115" i="3"/>
  <c r="O115" i="3"/>
  <c r="J115" i="3"/>
  <c r="N115" i="3"/>
  <c r="B118" i="3"/>
  <c r="F117" i="3"/>
  <c r="C117" i="3"/>
  <c r="G117" i="3"/>
  <c r="I117" i="3"/>
  <c r="Q116" i="3" s="1"/>
  <c r="H117" i="3"/>
  <c r="P116" i="3" s="1"/>
  <c r="L116" i="3" l="1"/>
  <c r="M116" i="3"/>
  <c r="J116" i="3"/>
  <c r="N116" i="3"/>
  <c r="K116" i="3"/>
  <c r="O116" i="3"/>
  <c r="F118" i="3"/>
  <c r="G118" i="3"/>
  <c r="H118" i="3"/>
  <c r="P117" i="3" s="1"/>
  <c r="I118" i="3"/>
  <c r="Q117" i="3" s="1"/>
  <c r="B119" i="3"/>
  <c r="C118" i="3"/>
  <c r="M117" i="3" l="1"/>
  <c r="L117" i="3"/>
  <c r="K117" i="3"/>
  <c r="O117" i="3"/>
  <c r="J117" i="3"/>
  <c r="N117" i="3"/>
  <c r="C119" i="3"/>
  <c r="G119" i="3"/>
  <c r="H119" i="3"/>
  <c r="P118" i="3" s="1"/>
  <c r="I119" i="3"/>
  <c r="Q118" i="3" s="1"/>
  <c r="F119" i="3"/>
  <c r="B120" i="3"/>
  <c r="M118" i="3" l="1"/>
  <c r="L118" i="3"/>
  <c r="K118" i="3"/>
  <c r="O118" i="3"/>
  <c r="J118" i="3"/>
  <c r="N118" i="3"/>
  <c r="C120" i="3"/>
  <c r="H120" i="3"/>
  <c r="P119" i="3" s="1"/>
  <c r="G120" i="3"/>
  <c r="I120" i="3"/>
  <c r="Q119" i="3" s="1"/>
  <c r="B121" i="3"/>
  <c r="F120" i="3"/>
  <c r="L119" i="3" l="1"/>
  <c r="M119" i="3"/>
  <c r="J119" i="3"/>
  <c r="N119" i="3"/>
  <c r="K119" i="3"/>
  <c r="O119" i="3"/>
  <c r="F121" i="3"/>
  <c r="B122" i="3"/>
  <c r="I121" i="3"/>
  <c r="Q120" i="3" s="1"/>
  <c r="C121" i="3"/>
  <c r="G121" i="3"/>
  <c r="H121" i="3"/>
  <c r="P120" i="3" s="1"/>
  <c r="L120" i="3" l="1"/>
  <c r="M120" i="3"/>
  <c r="J120" i="3"/>
  <c r="N120" i="3"/>
  <c r="K120" i="3"/>
  <c r="O120" i="3"/>
  <c r="I122" i="3"/>
  <c r="Q121" i="3" s="1"/>
  <c r="F122" i="3"/>
  <c r="B123" i="3"/>
  <c r="G122" i="3"/>
  <c r="C122" i="3"/>
  <c r="H122" i="3"/>
  <c r="P121" i="3" s="1"/>
  <c r="M121" i="3" l="1"/>
  <c r="L121" i="3"/>
  <c r="K121" i="3"/>
  <c r="O121" i="3"/>
  <c r="J121" i="3"/>
  <c r="N121" i="3"/>
  <c r="C123" i="3"/>
  <c r="G123" i="3"/>
  <c r="H123" i="3"/>
  <c r="P122" i="3" s="1"/>
  <c r="F123" i="3"/>
  <c r="I123" i="3"/>
  <c r="Q122" i="3" s="1"/>
  <c r="B124" i="3"/>
  <c r="M122" i="3" l="1"/>
  <c r="L122" i="3"/>
  <c r="K122" i="3"/>
  <c r="O122" i="3"/>
  <c r="J122" i="3"/>
  <c r="N122" i="3"/>
  <c r="G124" i="3"/>
  <c r="H124" i="3"/>
  <c r="P123" i="3" s="1"/>
  <c r="I124" i="3"/>
  <c r="Q123" i="3" s="1"/>
  <c r="C124" i="3"/>
  <c r="B125" i="3"/>
  <c r="F124" i="3"/>
  <c r="L123" i="3" l="1"/>
  <c r="M123" i="3"/>
  <c r="K123" i="3"/>
  <c r="O123" i="3"/>
  <c r="J123" i="3"/>
  <c r="N123" i="3"/>
  <c r="F125" i="3"/>
  <c r="B126" i="3"/>
  <c r="C125" i="3"/>
  <c r="G125" i="3"/>
  <c r="H125" i="3"/>
  <c r="P124" i="3" s="1"/>
  <c r="I125" i="3"/>
  <c r="Q124" i="3" s="1"/>
  <c r="M124" i="3" l="1"/>
  <c r="L124" i="3"/>
  <c r="J124" i="3"/>
  <c r="N124" i="3"/>
  <c r="K124" i="3"/>
  <c r="O124" i="3"/>
  <c r="I126" i="3"/>
  <c r="Q125" i="3" s="1"/>
  <c r="B127" i="3"/>
  <c r="C126" i="3"/>
  <c r="F126" i="3"/>
  <c r="G126" i="3"/>
  <c r="H126" i="3"/>
  <c r="P125" i="3" s="1"/>
  <c r="L125" i="3" l="1"/>
  <c r="M125" i="3"/>
  <c r="J125" i="3"/>
  <c r="N125" i="3"/>
  <c r="K125" i="3"/>
  <c r="O125" i="3"/>
  <c r="G127" i="3"/>
  <c r="H127" i="3"/>
  <c r="P126" i="3" s="1"/>
  <c r="C127" i="3"/>
  <c r="B128" i="3"/>
  <c r="F127" i="3"/>
  <c r="I127" i="3"/>
  <c r="Q126" i="3" s="1"/>
  <c r="L126" i="3" l="1"/>
  <c r="M126" i="3"/>
  <c r="K126" i="3"/>
  <c r="O126" i="3"/>
  <c r="J126" i="3"/>
  <c r="N126" i="3"/>
  <c r="B129" i="3"/>
  <c r="C128" i="3"/>
  <c r="I128" i="3"/>
  <c r="Q127" i="3" s="1"/>
  <c r="F128" i="3"/>
  <c r="G128" i="3"/>
  <c r="H128" i="3"/>
  <c r="P127" i="3" s="1"/>
  <c r="L127" i="3" l="1"/>
  <c r="M127" i="3"/>
  <c r="K127" i="3"/>
  <c r="O127" i="3"/>
  <c r="J127" i="3"/>
  <c r="N127" i="3"/>
  <c r="I129" i="3"/>
  <c r="Q128" i="3" s="1"/>
  <c r="H129" i="3"/>
  <c r="P128" i="3" s="1"/>
  <c r="B130" i="3"/>
  <c r="F129" i="3"/>
  <c r="C129" i="3"/>
  <c r="G129" i="3"/>
  <c r="L128" i="3" l="1"/>
  <c r="M128" i="3"/>
  <c r="K128" i="3"/>
  <c r="O128" i="3"/>
  <c r="J128" i="3"/>
  <c r="N128" i="3"/>
  <c r="F130" i="3"/>
  <c r="B131" i="3"/>
  <c r="G130" i="3"/>
  <c r="I130" i="3"/>
  <c r="Q129" i="3" s="1"/>
  <c r="C130" i="3"/>
  <c r="H130" i="3"/>
  <c r="P129" i="3" s="1"/>
  <c r="L129" i="3" l="1"/>
  <c r="M129" i="3"/>
  <c r="J129" i="3"/>
  <c r="N129" i="3"/>
  <c r="K129" i="3"/>
  <c r="O129" i="3"/>
  <c r="C131" i="3"/>
  <c r="H131" i="3"/>
  <c r="P130" i="3" s="1"/>
  <c r="F131" i="3"/>
  <c r="G131" i="3"/>
  <c r="B132" i="3"/>
  <c r="I131" i="3"/>
  <c r="Q130" i="3" s="1"/>
  <c r="M130" i="3" l="1"/>
  <c r="L130" i="3"/>
  <c r="K130" i="3"/>
  <c r="O130" i="3"/>
  <c r="J130" i="3"/>
  <c r="N130" i="3"/>
  <c r="C132" i="3"/>
  <c r="H132" i="3"/>
  <c r="P131" i="3" s="1"/>
  <c r="I132" i="3"/>
  <c r="Q131" i="3" s="1"/>
  <c r="G132" i="3"/>
  <c r="F132" i="3"/>
  <c r="B133" i="3"/>
  <c r="M131" i="3" l="1"/>
  <c r="L131" i="3"/>
  <c r="J131" i="3"/>
  <c r="N131" i="3"/>
  <c r="K131" i="3"/>
  <c r="O131" i="3"/>
  <c r="F133" i="3"/>
  <c r="C133" i="3"/>
  <c r="I133" i="3"/>
  <c r="Q132" i="3" s="1"/>
  <c r="B134" i="3"/>
  <c r="H133" i="3"/>
  <c r="P132" i="3" s="1"/>
  <c r="G133" i="3"/>
  <c r="M132" i="3" l="1"/>
  <c r="L132" i="3"/>
  <c r="J132" i="3"/>
  <c r="N132" i="3"/>
  <c r="K132" i="3"/>
  <c r="O132" i="3"/>
  <c r="F134" i="3"/>
  <c r="I134" i="3"/>
  <c r="Q133" i="3" s="1"/>
  <c r="G134" i="3"/>
  <c r="H134" i="3"/>
  <c r="P133" i="3" s="1"/>
  <c r="B135" i="3"/>
  <c r="C134" i="3"/>
  <c r="L133" i="3" l="1"/>
  <c r="M133" i="3"/>
  <c r="J133" i="3"/>
  <c r="N133" i="3"/>
  <c r="K133" i="3"/>
  <c r="O133" i="3"/>
  <c r="G135" i="3"/>
  <c r="F135" i="3"/>
  <c r="C135" i="3"/>
  <c r="H135" i="3"/>
  <c r="P134" i="3" s="1"/>
  <c r="I135" i="3"/>
  <c r="Q134" i="3" s="1"/>
  <c r="B136" i="3"/>
  <c r="L134" i="3" l="1"/>
  <c r="M134" i="3"/>
  <c r="J134" i="3"/>
  <c r="N134" i="3"/>
  <c r="K134" i="3"/>
  <c r="O134" i="3"/>
  <c r="F136" i="3"/>
  <c r="G136" i="3"/>
  <c r="C136" i="3"/>
  <c r="H136" i="3"/>
  <c r="P135" i="3" s="1"/>
  <c r="B137" i="3"/>
  <c r="I136" i="3"/>
  <c r="Q135" i="3" s="1"/>
  <c r="M135" i="3" l="1"/>
  <c r="L135" i="3"/>
  <c r="K135" i="3"/>
  <c r="O135" i="3"/>
  <c r="J135" i="3"/>
  <c r="N135" i="3"/>
  <c r="G137" i="3"/>
  <c r="I137" i="3"/>
  <c r="Q136" i="3" s="1"/>
  <c r="H137" i="3"/>
  <c r="P136" i="3" s="1"/>
  <c r="C137" i="3"/>
  <c r="F137" i="3"/>
  <c r="B138" i="3"/>
  <c r="M136" i="3" l="1"/>
  <c r="L136" i="3"/>
  <c r="J136" i="3"/>
  <c r="N136" i="3"/>
  <c r="K136" i="3"/>
  <c r="O136" i="3"/>
  <c r="F138" i="3"/>
  <c r="B139" i="3"/>
  <c r="C138" i="3"/>
  <c r="G138" i="3"/>
  <c r="H138" i="3"/>
  <c r="P137" i="3" s="1"/>
  <c r="I138" i="3"/>
  <c r="Q137" i="3" s="1"/>
  <c r="L137" i="3" l="1"/>
  <c r="M137" i="3"/>
  <c r="J137" i="3"/>
  <c r="N137" i="3"/>
  <c r="K137" i="3"/>
  <c r="O137" i="3"/>
  <c r="I139" i="3"/>
  <c r="Q138" i="3" s="1"/>
  <c r="H139" i="3"/>
  <c r="P138" i="3" s="1"/>
  <c r="G139" i="3"/>
  <c r="C139" i="3"/>
  <c r="B140" i="3"/>
  <c r="F139" i="3"/>
  <c r="L138" i="3" l="1"/>
  <c r="M138" i="3"/>
  <c r="J138" i="3"/>
  <c r="N138" i="3"/>
  <c r="K138" i="3"/>
  <c r="O138" i="3"/>
  <c r="C140" i="3"/>
  <c r="H140" i="3"/>
  <c r="P139" i="3" s="1"/>
  <c r="B141" i="3"/>
  <c r="G140" i="3"/>
  <c r="I140" i="3"/>
  <c r="Q139" i="3" s="1"/>
  <c r="F140" i="3"/>
  <c r="M139" i="3" l="1"/>
  <c r="L139" i="3"/>
  <c r="J139" i="3"/>
  <c r="N139" i="3"/>
  <c r="K139" i="3"/>
  <c r="O139" i="3"/>
  <c r="I141" i="3"/>
  <c r="Q140" i="3" s="1"/>
  <c r="B142" i="3"/>
  <c r="H141" i="3"/>
  <c r="P140" i="3" s="1"/>
  <c r="C141" i="3"/>
  <c r="F141" i="3"/>
  <c r="G141" i="3"/>
  <c r="L140" i="3" l="1"/>
  <c r="M140" i="3"/>
  <c r="K140" i="3"/>
  <c r="O140" i="3"/>
  <c r="J140" i="3"/>
  <c r="N140" i="3"/>
  <c r="C142" i="3"/>
  <c r="G142" i="3"/>
  <c r="H142" i="3"/>
  <c r="P141" i="3" s="1"/>
  <c r="I142" i="3"/>
  <c r="Q141" i="3" s="1"/>
  <c r="F142" i="3"/>
  <c r="B143" i="3"/>
  <c r="L141" i="3" l="1"/>
  <c r="M141" i="3"/>
  <c r="K141" i="3"/>
  <c r="O141" i="3"/>
  <c r="J141" i="3"/>
  <c r="N141" i="3"/>
  <c r="C143" i="3"/>
  <c r="B144" i="3"/>
  <c r="G143" i="3"/>
  <c r="F143" i="3"/>
  <c r="I143" i="3"/>
  <c r="Q142" i="3" s="1"/>
  <c r="H143" i="3"/>
  <c r="P142" i="3" s="1"/>
  <c r="L142" i="3" l="1"/>
  <c r="M142" i="3"/>
  <c r="J142" i="3"/>
  <c r="N142" i="3"/>
  <c r="K142" i="3"/>
  <c r="O142" i="3"/>
  <c r="C144" i="3"/>
  <c r="H144" i="3"/>
  <c r="P143" i="3" s="1"/>
  <c r="B145" i="3"/>
  <c r="G144" i="3"/>
  <c r="F144" i="3"/>
  <c r="I144" i="3"/>
  <c r="Q143" i="3" s="1"/>
  <c r="M143" i="3" l="1"/>
  <c r="L143" i="3"/>
  <c r="K143" i="3"/>
  <c r="O143" i="3"/>
  <c r="J143" i="3"/>
  <c r="N143" i="3"/>
  <c r="I145" i="3"/>
  <c r="Q144" i="3" s="1"/>
  <c r="B146" i="3"/>
  <c r="C145" i="3"/>
  <c r="F145" i="3"/>
  <c r="G145" i="3"/>
  <c r="H145" i="3"/>
  <c r="P144" i="3" s="1"/>
  <c r="L144" i="3" l="1"/>
  <c r="M144" i="3"/>
  <c r="K144" i="3"/>
  <c r="O144" i="3"/>
  <c r="J144" i="3"/>
  <c r="N144" i="3"/>
  <c r="F146" i="3"/>
  <c r="B147" i="3"/>
  <c r="C146" i="3"/>
  <c r="G146" i="3"/>
  <c r="H146" i="3"/>
  <c r="P145" i="3" s="1"/>
  <c r="I146" i="3"/>
  <c r="Q145" i="3" s="1"/>
  <c r="M145" i="3" l="1"/>
  <c r="L145" i="3"/>
  <c r="J145" i="3"/>
  <c r="N145" i="3"/>
  <c r="K145" i="3"/>
  <c r="O145" i="3"/>
  <c r="G147" i="3"/>
  <c r="H147" i="3"/>
  <c r="P146" i="3" s="1"/>
  <c r="I147" i="3"/>
  <c r="Q146" i="3" s="1"/>
  <c r="C147" i="3"/>
  <c r="B148" i="3"/>
  <c r="F147" i="3"/>
  <c r="M146" i="3" l="1"/>
  <c r="L146" i="3"/>
  <c r="J146" i="3"/>
  <c r="N146" i="3"/>
  <c r="K146" i="3"/>
  <c r="O146" i="3"/>
  <c r="F148" i="3"/>
  <c r="H148" i="3"/>
  <c r="P147" i="3" s="1"/>
  <c r="G148" i="3"/>
  <c r="C148" i="3"/>
  <c r="B149" i="3"/>
  <c r="I148" i="3"/>
  <c r="Q147" i="3" s="1"/>
  <c r="M147" i="3" l="1"/>
  <c r="L147" i="3"/>
  <c r="J147" i="3"/>
  <c r="N147" i="3"/>
  <c r="K147" i="3"/>
  <c r="O147" i="3"/>
  <c r="H149" i="3"/>
  <c r="P148" i="3" s="1"/>
  <c r="B150" i="3"/>
  <c r="C149" i="3"/>
  <c r="I149" i="3"/>
  <c r="Q148" i="3" s="1"/>
  <c r="F149" i="3"/>
  <c r="G149" i="3"/>
  <c r="M148" i="3" l="1"/>
  <c r="L148" i="3"/>
  <c r="J148" i="3"/>
  <c r="N148" i="3"/>
  <c r="K148" i="3"/>
  <c r="O148" i="3"/>
  <c r="C150" i="3"/>
  <c r="B151" i="3"/>
  <c r="G150" i="3"/>
  <c r="H150" i="3"/>
  <c r="P149" i="3" s="1"/>
  <c r="F150" i="3"/>
  <c r="I150" i="3"/>
  <c r="Q149" i="3" s="1"/>
  <c r="M149" i="3" l="1"/>
  <c r="L149" i="3"/>
  <c r="J149" i="3"/>
  <c r="N149" i="3"/>
  <c r="K149" i="3"/>
  <c r="O149" i="3"/>
  <c r="F151" i="3"/>
  <c r="H151" i="3"/>
  <c r="P150" i="3" s="1"/>
  <c r="C151" i="3"/>
  <c r="I151" i="3"/>
  <c r="Q150" i="3" s="1"/>
  <c r="G151" i="3"/>
  <c r="B152" i="3"/>
  <c r="L150" i="3" l="1"/>
  <c r="M150" i="3"/>
  <c r="K150" i="3"/>
  <c r="O150" i="3"/>
  <c r="J150" i="3"/>
  <c r="N150" i="3"/>
  <c r="C152" i="3"/>
  <c r="G152" i="3"/>
  <c r="I152" i="3"/>
  <c r="Q151" i="3" s="1"/>
  <c r="H152" i="3"/>
  <c r="P151" i="3" s="1"/>
  <c r="B153" i="3"/>
  <c r="F152" i="3"/>
  <c r="M151" i="3" l="1"/>
  <c r="L151" i="3"/>
  <c r="K151" i="3"/>
  <c r="O151" i="3"/>
  <c r="J151" i="3"/>
  <c r="N151" i="3"/>
  <c r="I153" i="3"/>
  <c r="Q152" i="3" s="1"/>
  <c r="C153" i="3"/>
  <c r="F153" i="3"/>
  <c r="B154" i="3"/>
  <c r="G153" i="3"/>
  <c r="H153" i="3"/>
  <c r="P152" i="3" s="1"/>
  <c r="L152" i="3" l="1"/>
  <c r="M152" i="3"/>
  <c r="K152" i="3"/>
  <c r="O152" i="3"/>
  <c r="J152" i="3"/>
  <c r="N152" i="3"/>
  <c r="C154" i="3"/>
  <c r="F154" i="3"/>
  <c r="B155" i="3"/>
  <c r="G154" i="3"/>
  <c r="I154" i="3"/>
  <c r="Q153" i="3" s="1"/>
  <c r="H154" i="3"/>
  <c r="P153" i="3" s="1"/>
  <c r="L153" i="3" l="1"/>
  <c r="M153" i="3"/>
  <c r="J153" i="3"/>
  <c r="N153" i="3"/>
  <c r="K153" i="3"/>
  <c r="O153" i="3"/>
  <c r="I155" i="3"/>
  <c r="Q154" i="3" s="1"/>
  <c r="H155" i="3"/>
  <c r="P154" i="3" s="1"/>
  <c r="C155" i="3"/>
  <c r="F155" i="3"/>
  <c r="G155" i="3"/>
  <c r="B156" i="3"/>
  <c r="L154" i="3" l="1"/>
  <c r="M154" i="3"/>
  <c r="K154" i="3"/>
  <c r="O154" i="3"/>
  <c r="J154" i="3"/>
  <c r="N154" i="3"/>
  <c r="B157" i="3"/>
  <c r="G156" i="3"/>
  <c r="I156" i="3"/>
  <c r="Q155" i="3" s="1"/>
  <c r="F156" i="3"/>
  <c r="H156" i="3"/>
  <c r="P155" i="3" s="1"/>
  <c r="C156" i="3"/>
  <c r="M155" i="3" l="1"/>
  <c r="L155" i="3"/>
  <c r="K155" i="3"/>
  <c r="O155" i="3"/>
  <c r="J155" i="3"/>
  <c r="N155" i="3"/>
  <c r="C157" i="3"/>
  <c r="G157" i="3"/>
  <c r="H157" i="3"/>
  <c r="P156" i="3" s="1"/>
  <c r="I157" i="3"/>
  <c r="Q156" i="3" s="1"/>
  <c r="F157" i="3"/>
  <c r="B158" i="3"/>
  <c r="L156" i="3" l="1"/>
  <c r="M156" i="3"/>
  <c r="K156" i="3"/>
  <c r="O156" i="3"/>
  <c r="J156" i="3"/>
  <c r="N156" i="3"/>
  <c r="H158" i="3"/>
  <c r="P157" i="3" s="1"/>
  <c r="I158" i="3"/>
  <c r="Q157" i="3" s="1"/>
  <c r="C158" i="3"/>
  <c r="F158" i="3"/>
  <c r="B159" i="3"/>
  <c r="G158" i="3"/>
  <c r="M157" i="3" l="1"/>
  <c r="L157" i="3"/>
  <c r="K157" i="3"/>
  <c r="O157" i="3"/>
  <c r="J157" i="3"/>
  <c r="N157" i="3"/>
  <c r="F159" i="3"/>
  <c r="G159" i="3"/>
  <c r="H159" i="3"/>
  <c r="P158" i="3" s="1"/>
  <c r="C159" i="3"/>
  <c r="I159" i="3"/>
  <c r="Q158" i="3" s="1"/>
  <c r="B160" i="3"/>
  <c r="M158" i="3" l="1"/>
  <c r="L158" i="3"/>
  <c r="K158" i="3"/>
  <c r="O158" i="3"/>
  <c r="J158" i="3"/>
  <c r="N158" i="3"/>
  <c r="B161" i="3"/>
  <c r="G160" i="3"/>
  <c r="H160" i="3"/>
  <c r="P159" i="3" s="1"/>
  <c r="C160" i="3"/>
  <c r="F160" i="3"/>
  <c r="I160" i="3"/>
  <c r="Q159" i="3" s="1"/>
  <c r="M159" i="3" l="1"/>
  <c r="L159" i="3"/>
  <c r="K159" i="3"/>
  <c r="O159" i="3"/>
  <c r="J159" i="3"/>
  <c r="N159" i="3"/>
  <c r="C161" i="3"/>
  <c r="B162" i="3"/>
  <c r="H161" i="3"/>
  <c r="P160" i="3" s="1"/>
  <c r="I161" i="3"/>
  <c r="Q160" i="3" s="1"/>
  <c r="F161" i="3"/>
  <c r="G161" i="3"/>
  <c r="M160" i="3" l="1"/>
  <c r="L160" i="3"/>
  <c r="K160" i="3"/>
  <c r="O160" i="3"/>
  <c r="J160" i="3"/>
  <c r="N160" i="3"/>
  <c r="B163" i="3"/>
  <c r="H162" i="3"/>
  <c r="P161" i="3" s="1"/>
  <c r="C162" i="3"/>
  <c r="F162" i="3"/>
  <c r="I162" i="3"/>
  <c r="Q161" i="3" s="1"/>
  <c r="G162" i="3"/>
  <c r="M161" i="3" l="1"/>
  <c r="L161" i="3"/>
  <c r="K161" i="3"/>
  <c r="O161" i="3"/>
  <c r="J161" i="3"/>
  <c r="N161" i="3"/>
  <c r="B164" i="3"/>
  <c r="I163" i="3"/>
  <c r="Q162" i="3" s="1"/>
  <c r="C163" i="3"/>
  <c r="F163" i="3"/>
  <c r="G163" i="3"/>
  <c r="H163" i="3"/>
  <c r="P162" i="3" s="1"/>
  <c r="L162" i="3" l="1"/>
  <c r="M162" i="3"/>
  <c r="J162" i="3"/>
  <c r="N162" i="3"/>
  <c r="K162" i="3"/>
  <c r="O162" i="3"/>
  <c r="B165" i="3"/>
  <c r="I164" i="3"/>
  <c r="Q163" i="3" s="1"/>
  <c r="H164" i="3"/>
  <c r="P163" i="3" s="1"/>
  <c r="C164" i="3"/>
  <c r="F164" i="3"/>
  <c r="G164" i="3"/>
  <c r="M163" i="3" l="1"/>
  <c r="L163" i="3"/>
  <c r="J163" i="3"/>
  <c r="N163" i="3"/>
  <c r="K163" i="3"/>
  <c r="O163" i="3"/>
  <c r="C165" i="3"/>
  <c r="F165" i="3"/>
  <c r="B166" i="3"/>
  <c r="G165" i="3"/>
  <c r="H165" i="3"/>
  <c r="P164" i="3" s="1"/>
  <c r="I165" i="3"/>
  <c r="Q164" i="3" s="1"/>
  <c r="M164" i="3" l="1"/>
  <c r="L164" i="3"/>
  <c r="J164" i="3"/>
  <c r="N164" i="3"/>
  <c r="K164" i="3"/>
  <c r="O164" i="3"/>
  <c r="H166" i="3"/>
  <c r="P165" i="3" s="1"/>
  <c r="C166" i="3"/>
  <c r="F166" i="3"/>
  <c r="I166" i="3"/>
  <c r="Q165" i="3" s="1"/>
  <c r="B167" i="3"/>
  <c r="G166" i="3"/>
  <c r="L165" i="3" l="1"/>
  <c r="M165" i="3"/>
  <c r="K165" i="3"/>
  <c r="O165" i="3"/>
  <c r="J165" i="3"/>
  <c r="N165" i="3"/>
  <c r="B168" i="3"/>
  <c r="I167" i="3"/>
  <c r="Q166" i="3" s="1"/>
  <c r="H167" i="3"/>
  <c r="P166" i="3" s="1"/>
  <c r="F167" i="3"/>
  <c r="G167" i="3"/>
  <c r="C167" i="3"/>
  <c r="L166" i="3" l="1"/>
  <c r="M166" i="3"/>
  <c r="K166" i="3"/>
  <c r="O166" i="3"/>
  <c r="J166" i="3"/>
  <c r="N166" i="3"/>
  <c r="B169" i="3"/>
  <c r="F168" i="3"/>
  <c r="G168" i="3"/>
  <c r="I168" i="3"/>
  <c r="Q167" i="3" s="1"/>
  <c r="C168" i="3"/>
  <c r="H168" i="3"/>
  <c r="P167" i="3" s="1"/>
  <c r="L167" i="3" l="1"/>
  <c r="M167" i="3"/>
  <c r="J167" i="3"/>
  <c r="N167" i="3"/>
  <c r="K167" i="3"/>
  <c r="O167" i="3"/>
  <c r="H169" i="3"/>
  <c r="P168" i="3" s="1"/>
  <c r="I169" i="3"/>
  <c r="Q168" i="3" s="1"/>
  <c r="C169" i="3"/>
  <c r="F169" i="3"/>
  <c r="B170" i="3"/>
  <c r="G169" i="3"/>
  <c r="M168" i="3" l="1"/>
  <c r="L168" i="3"/>
  <c r="K168" i="3"/>
  <c r="O168" i="3"/>
  <c r="J168" i="3"/>
  <c r="N168" i="3"/>
  <c r="G170" i="3"/>
  <c r="I170" i="3"/>
  <c r="Q169" i="3" s="1"/>
  <c r="C170" i="3"/>
  <c r="H170" i="3"/>
  <c r="P169" i="3" s="1"/>
  <c r="B171" i="3"/>
  <c r="F170" i="3"/>
  <c r="M169" i="3" l="1"/>
  <c r="L169" i="3"/>
  <c r="J169" i="3"/>
  <c r="N169" i="3"/>
  <c r="K169" i="3"/>
  <c r="O169" i="3"/>
  <c r="I171" i="3"/>
  <c r="Q170" i="3" s="1"/>
  <c r="F171" i="3"/>
  <c r="C171" i="3"/>
  <c r="B172" i="3"/>
  <c r="H171" i="3"/>
  <c r="P170" i="3" s="1"/>
  <c r="G171" i="3"/>
  <c r="L170" i="3" l="1"/>
  <c r="M170" i="3"/>
  <c r="J170" i="3"/>
  <c r="N170" i="3"/>
  <c r="K170" i="3"/>
  <c r="O170" i="3"/>
  <c r="B173" i="3"/>
  <c r="I172" i="3"/>
  <c r="Q171" i="3" s="1"/>
  <c r="G172" i="3"/>
  <c r="H172" i="3"/>
  <c r="P171" i="3" s="1"/>
  <c r="C172" i="3"/>
  <c r="F172" i="3"/>
  <c r="L171" i="3" l="1"/>
  <c r="M171" i="3"/>
  <c r="J171" i="3"/>
  <c r="N171" i="3"/>
  <c r="K171" i="3"/>
  <c r="O171" i="3"/>
  <c r="G173" i="3"/>
  <c r="C173" i="3"/>
  <c r="I173" i="3"/>
  <c r="Q172" i="3" s="1"/>
  <c r="F173" i="3"/>
  <c r="B174" i="3"/>
  <c r="H173" i="3"/>
  <c r="P172" i="3" s="1"/>
  <c r="L172" i="3" l="1"/>
  <c r="M172" i="3"/>
  <c r="K172" i="3"/>
  <c r="O172" i="3"/>
  <c r="J172" i="3"/>
  <c r="N172" i="3"/>
  <c r="H174" i="3"/>
  <c r="P173" i="3" s="1"/>
  <c r="C174" i="3"/>
  <c r="I174" i="3"/>
  <c r="Q173" i="3" s="1"/>
  <c r="F174" i="3"/>
  <c r="G174" i="3"/>
  <c r="B175" i="3"/>
  <c r="M173" i="3" l="1"/>
  <c r="L173" i="3"/>
  <c r="K173" i="3"/>
  <c r="O173" i="3"/>
  <c r="J173" i="3"/>
  <c r="N173" i="3"/>
  <c r="F175" i="3"/>
  <c r="B176" i="3"/>
  <c r="I175" i="3"/>
  <c r="Q174" i="3" s="1"/>
  <c r="G175" i="3"/>
  <c r="C175" i="3"/>
  <c r="H175" i="3"/>
  <c r="P174" i="3" s="1"/>
  <c r="L174" i="3" l="1"/>
  <c r="M174" i="3"/>
  <c r="J174" i="3"/>
  <c r="N174" i="3"/>
  <c r="K174" i="3"/>
  <c r="O174" i="3"/>
  <c r="B177" i="3"/>
  <c r="I176" i="3"/>
  <c r="Q175" i="3" s="1"/>
  <c r="C176" i="3"/>
  <c r="H176" i="3"/>
  <c r="P175" i="3" s="1"/>
  <c r="G176" i="3"/>
  <c r="F176" i="3"/>
  <c r="L175" i="3" l="1"/>
  <c r="M175" i="3"/>
  <c r="K175" i="3"/>
  <c r="O175" i="3"/>
  <c r="J175" i="3"/>
  <c r="N175" i="3"/>
  <c r="F177" i="3"/>
  <c r="B178" i="3"/>
  <c r="C177" i="3"/>
  <c r="I177" i="3"/>
  <c r="Q176" i="3" s="1"/>
  <c r="G177" i="3"/>
  <c r="H177" i="3"/>
  <c r="P176" i="3" s="1"/>
  <c r="L176" i="3" l="1"/>
  <c r="M176" i="3"/>
  <c r="J176" i="3"/>
  <c r="N176" i="3"/>
  <c r="K176" i="3"/>
  <c r="O176" i="3"/>
  <c r="B179" i="3"/>
  <c r="H178" i="3"/>
  <c r="P177" i="3" s="1"/>
  <c r="C178" i="3"/>
  <c r="I178" i="3"/>
  <c r="Q177" i="3" s="1"/>
  <c r="F178" i="3"/>
  <c r="G178" i="3"/>
  <c r="M177" i="3" l="1"/>
  <c r="L177" i="3"/>
  <c r="K177" i="3"/>
  <c r="O177" i="3"/>
  <c r="J177" i="3"/>
  <c r="N177" i="3"/>
  <c r="B180" i="3"/>
  <c r="H179" i="3"/>
  <c r="P178" i="3" s="1"/>
  <c r="I179" i="3"/>
  <c r="Q178" i="3" s="1"/>
  <c r="C179" i="3"/>
  <c r="G179" i="3"/>
  <c r="F179" i="3"/>
  <c r="M178" i="3" l="1"/>
  <c r="L178" i="3"/>
  <c r="J178" i="3"/>
  <c r="N178" i="3"/>
  <c r="K178" i="3"/>
  <c r="O178" i="3"/>
  <c r="G180" i="3"/>
  <c r="F180" i="3"/>
  <c r="B181" i="3"/>
  <c r="C180" i="3"/>
  <c r="I180" i="3"/>
  <c r="Q179" i="3" s="1"/>
  <c r="H180" i="3"/>
  <c r="P179" i="3" s="1"/>
  <c r="L179" i="3" l="1"/>
  <c r="M179" i="3"/>
  <c r="J179" i="3"/>
  <c r="N179" i="3"/>
  <c r="K179" i="3"/>
  <c r="O179" i="3"/>
  <c r="G181" i="3"/>
  <c r="I181" i="3"/>
  <c r="Q180" i="3" s="1"/>
  <c r="H181" i="3"/>
  <c r="P180" i="3" s="1"/>
  <c r="F181" i="3"/>
  <c r="B182" i="3"/>
  <c r="C181" i="3"/>
  <c r="L180" i="3" l="1"/>
  <c r="M180" i="3"/>
  <c r="K180" i="3"/>
  <c r="O180" i="3"/>
  <c r="J180" i="3"/>
  <c r="N180" i="3"/>
  <c r="H182" i="3"/>
  <c r="P181" i="3" s="1"/>
  <c r="I182" i="3"/>
  <c r="Q181" i="3" s="1"/>
  <c r="G182" i="3"/>
  <c r="F182" i="3"/>
  <c r="B183" i="3"/>
  <c r="C182" i="3"/>
  <c r="M181" i="3" l="1"/>
  <c r="L181" i="3"/>
  <c r="J181" i="3"/>
  <c r="N181" i="3"/>
  <c r="K181" i="3"/>
  <c r="O181" i="3"/>
  <c r="B184" i="3"/>
  <c r="I183" i="3"/>
  <c r="Q182" i="3" s="1"/>
  <c r="H183" i="3"/>
  <c r="P182" i="3" s="1"/>
  <c r="F183" i="3"/>
  <c r="C183" i="3"/>
  <c r="G183" i="3"/>
  <c r="M182" i="3" l="1"/>
  <c r="L182" i="3"/>
  <c r="K182" i="3"/>
  <c r="O182" i="3"/>
  <c r="J182" i="3"/>
  <c r="N182" i="3"/>
  <c r="B185" i="3"/>
  <c r="I184" i="3"/>
  <c r="Q183" i="3" s="1"/>
  <c r="H184" i="3"/>
  <c r="P183" i="3" s="1"/>
  <c r="G184" i="3"/>
  <c r="C184" i="3"/>
  <c r="F184" i="3"/>
  <c r="L183" i="3" l="1"/>
  <c r="M183" i="3"/>
  <c r="J183" i="3"/>
  <c r="N183" i="3"/>
  <c r="K183" i="3"/>
  <c r="O183" i="3"/>
  <c r="G185" i="3"/>
  <c r="B186" i="3"/>
  <c r="F185" i="3"/>
  <c r="C185" i="3"/>
  <c r="I185" i="3"/>
  <c r="Q184" i="3" s="1"/>
  <c r="H185" i="3"/>
  <c r="P184" i="3" s="1"/>
  <c r="L184" i="3" l="1"/>
  <c r="M184" i="3"/>
  <c r="K184" i="3"/>
  <c r="O184" i="3"/>
  <c r="J184" i="3"/>
  <c r="N184" i="3"/>
  <c r="G186" i="3"/>
  <c r="F186" i="3"/>
  <c r="B187" i="3"/>
  <c r="I186" i="3"/>
  <c r="Q185" i="3" s="1"/>
  <c r="C186" i="3"/>
  <c r="H186" i="3"/>
  <c r="P185" i="3" s="1"/>
  <c r="L185" i="3" l="1"/>
  <c r="M185" i="3"/>
  <c r="J185" i="3"/>
  <c r="N185" i="3"/>
  <c r="K185" i="3"/>
  <c r="O185" i="3"/>
  <c r="F187" i="3"/>
  <c r="H187" i="3"/>
  <c r="P186" i="3" s="1"/>
  <c r="B188" i="3"/>
  <c r="C187" i="3"/>
  <c r="I187" i="3"/>
  <c r="Q186" i="3" s="1"/>
  <c r="G187" i="3"/>
  <c r="M186" i="3" l="1"/>
  <c r="L186" i="3"/>
  <c r="K186" i="3"/>
  <c r="O186" i="3"/>
  <c r="J186" i="3"/>
  <c r="N186" i="3"/>
  <c r="F188" i="3"/>
  <c r="I188" i="3"/>
  <c r="Q187" i="3" s="1"/>
  <c r="G188" i="3"/>
  <c r="B189" i="3"/>
  <c r="C188" i="3"/>
  <c r="H188" i="3"/>
  <c r="P187" i="3" s="1"/>
  <c r="L187" i="3" l="1"/>
  <c r="M187" i="3"/>
  <c r="J187" i="3"/>
  <c r="N187" i="3"/>
  <c r="K187" i="3"/>
  <c r="O187" i="3"/>
  <c r="I189" i="3"/>
  <c r="Q188" i="3" s="1"/>
  <c r="H189" i="3"/>
  <c r="P188" i="3" s="1"/>
  <c r="G189" i="3"/>
  <c r="C189" i="3"/>
  <c r="F189" i="3"/>
  <c r="B190" i="3"/>
  <c r="L188" i="3" l="1"/>
  <c r="M188" i="3"/>
  <c r="J188" i="3"/>
  <c r="N188" i="3"/>
  <c r="K188" i="3"/>
  <c r="O188" i="3"/>
  <c r="G190" i="3"/>
  <c r="B191" i="3"/>
  <c r="C190" i="3"/>
  <c r="I190" i="3"/>
  <c r="Q189" i="3" s="1"/>
  <c r="F190" i="3"/>
  <c r="H190" i="3"/>
  <c r="P189" i="3" s="1"/>
  <c r="L189" i="3" l="1"/>
  <c r="M189" i="3"/>
  <c r="K189" i="3"/>
  <c r="O189" i="3"/>
  <c r="J189" i="3"/>
  <c r="N189" i="3"/>
  <c r="B192" i="3"/>
  <c r="F191" i="3"/>
  <c r="G191" i="3"/>
  <c r="C191" i="3"/>
  <c r="I191" i="3"/>
  <c r="Q190" i="3" s="1"/>
  <c r="H191" i="3"/>
  <c r="P190" i="3" s="1"/>
  <c r="M190" i="3" l="1"/>
  <c r="L190" i="3"/>
  <c r="J190" i="3"/>
  <c r="N190" i="3"/>
  <c r="K190" i="3"/>
  <c r="O190" i="3"/>
  <c r="H192" i="3"/>
  <c r="P191" i="3" s="1"/>
  <c r="F192" i="3"/>
  <c r="B193" i="3"/>
  <c r="G192" i="3"/>
  <c r="I192" i="3"/>
  <c r="Q191" i="3" s="1"/>
  <c r="C192" i="3"/>
  <c r="M191" i="3" l="1"/>
  <c r="L191" i="3"/>
  <c r="J191" i="3"/>
  <c r="N191" i="3"/>
  <c r="K191" i="3"/>
  <c r="O191" i="3"/>
  <c r="H193" i="3"/>
  <c r="P192" i="3" s="1"/>
  <c r="G193" i="3"/>
  <c r="F193" i="3"/>
  <c r="B194" i="3"/>
  <c r="C193" i="3"/>
  <c r="I193" i="3"/>
  <c r="Q192" i="3" s="1"/>
  <c r="M192" i="3" l="1"/>
  <c r="L192" i="3"/>
  <c r="K192" i="3"/>
  <c r="O192" i="3"/>
  <c r="J192" i="3"/>
  <c r="N192" i="3"/>
  <c r="F194" i="3"/>
  <c r="C194" i="3"/>
  <c r="I194" i="3"/>
  <c r="Q193" i="3" s="1"/>
  <c r="G194" i="3"/>
  <c r="B195" i="3"/>
  <c r="H194" i="3"/>
  <c r="P193" i="3" s="1"/>
  <c r="L193" i="3" l="1"/>
  <c r="M193" i="3"/>
  <c r="J193" i="3"/>
  <c r="N193" i="3"/>
  <c r="K193" i="3"/>
  <c r="O193" i="3"/>
  <c r="C195" i="3"/>
  <c r="I195" i="3"/>
  <c r="Q194" i="3" s="1"/>
  <c r="H195" i="3"/>
  <c r="P194" i="3" s="1"/>
  <c r="B196" i="3"/>
  <c r="F195" i="3"/>
  <c r="G195" i="3"/>
  <c r="M194" i="3" l="1"/>
  <c r="L194" i="3"/>
  <c r="J194" i="3"/>
  <c r="N194" i="3"/>
  <c r="K194" i="3"/>
  <c r="O194" i="3"/>
  <c r="C196" i="3"/>
  <c r="H196" i="3"/>
  <c r="P195" i="3" s="1"/>
  <c r="B197" i="3"/>
  <c r="I196" i="3"/>
  <c r="Q195" i="3" s="1"/>
  <c r="G196" i="3"/>
  <c r="F196" i="3"/>
  <c r="M195" i="3" l="1"/>
  <c r="L195" i="3"/>
  <c r="J195" i="3"/>
  <c r="N195" i="3"/>
  <c r="K195" i="3"/>
  <c r="O195" i="3"/>
  <c r="I197" i="3"/>
  <c r="Q196" i="3" s="1"/>
  <c r="H197" i="3"/>
  <c r="P196" i="3" s="1"/>
  <c r="B198" i="3"/>
  <c r="G197" i="3"/>
  <c r="F197" i="3"/>
  <c r="C197" i="3"/>
  <c r="L196" i="3" l="1"/>
  <c r="M196" i="3"/>
  <c r="K196" i="3"/>
  <c r="O196" i="3"/>
  <c r="J196" i="3"/>
  <c r="N196" i="3"/>
  <c r="I198" i="3"/>
  <c r="Q197" i="3" s="1"/>
  <c r="H198" i="3"/>
  <c r="P197" i="3" s="1"/>
  <c r="G198" i="3"/>
  <c r="F198" i="3"/>
  <c r="C198" i="3"/>
  <c r="B199" i="3"/>
  <c r="L197" i="3" l="1"/>
  <c r="M197" i="3"/>
  <c r="J197" i="3"/>
  <c r="N197" i="3"/>
  <c r="K197" i="3"/>
  <c r="O197" i="3"/>
  <c r="B200" i="3"/>
  <c r="F199" i="3"/>
  <c r="G199" i="3"/>
  <c r="C199" i="3"/>
  <c r="I199" i="3"/>
  <c r="Q198" i="3" s="1"/>
  <c r="H199" i="3"/>
  <c r="P198" i="3" s="1"/>
  <c r="L198" i="3" l="1"/>
  <c r="M198" i="3"/>
  <c r="J198" i="3"/>
  <c r="N198" i="3"/>
  <c r="K198" i="3"/>
  <c r="O198" i="3"/>
  <c r="G200" i="3"/>
  <c r="H200" i="3"/>
  <c r="P199" i="3" s="1"/>
  <c r="F200" i="3"/>
  <c r="B201" i="3"/>
  <c r="C200" i="3"/>
  <c r="I200" i="3"/>
  <c r="Q199" i="3" s="1"/>
  <c r="M199" i="3" l="1"/>
  <c r="L199" i="3"/>
  <c r="K199" i="3"/>
  <c r="O199" i="3"/>
  <c r="J199" i="3"/>
  <c r="N199" i="3"/>
  <c r="G201" i="3"/>
  <c r="C201" i="3"/>
  <c r="B202" i="3"/>
  <c r="I201" i="3"/>
  <c r="Q200" i="3" s="1"/>
  <c r="F201" i="3"/>
  <c r="H201" i="3"/>
  <c r="P200" i="3" s="1"/>
  <c r="L200" i="3" l="1"/>
  <c r="M200" i="3"/>
  <c r="K200" i="3"/>
  <c r="O200" i="3"/>
  <c r="J200" i="3"/>
  <c r="N200" i="3"/>
  <c r="B203" i="3"/>
  <c r="H202" i="3"/>
  <c r="P201" i="3" s="1"/>
  <c r="I202" i="3"/>
  <c r="Q201" i="3" s="1"/>
  <c r="C202" i="3"/>
  <c r="G202" i="3"/>
  <c r="F202" i="3"/>
  <c r="M201" i="3" l="1"/>
  <c r="L201" i="3"/>
  <c r="J201" i="3"/>
  <c r="N201" i="3"/>
  <c r="K201" i="3"/>
  <c r="O201" i="3"/>
  <c r="C203" i="3"/>
  <c r="I203" i="3"/>
  <c r="Q202" i="3" s="1"/>
  <c r="B204" i="3"/>
  <c r="G203" i="3"/>
  <c r="H203" i="3"/>
  <c r="P202" i="3" s="1"/>
  <c r="F203" i="3"/>
  <c r="M202" i="3" l="1"/>
  <c r="L202" i="3"/>
  <c r="J202" i="3"/>
  <c r="N202" i="3"/>
  <c r="K202" i="3"/>
  <c r="O202" i="3"/>
  <c r="F204" i="3"/>
  <c r="C204" i="3"/>
  <c r="I204" i="3"/>
  <c r="Q203" i="3" s="1"/>
  <c r="G204" i="3"/>
  <c r="B205" i="3"/>
  <c r="H204" i="3"/>
  <c r="P203" i="3" s="1"/>
  <c r="L203" i="3" l="1"/>
  <c r="M203" i="3"/>
  <c r="J203" i="3"/>
  <c r="N203" i="3"/>
  <c r="K203" i="3"/>
  <c r="O203" i="3"/>
  <c r="B206" i="3"/>
  <c r="C205" i="3"/>
  <c r="G205" i="3"/>
  <c r="F205" i="3"/>
  <c r="I205" i="3"/>
  <c r="Q204" i="3" s="1"/>
  <c r="H205" i="3"/>
  <c r="P204" i="3" s="1"/>
  <c r="L204" i="3" l="1"/>
  <c r="M204" i="3"/>
  <c r="J204" i="3"/>
  <c r="N204" i="3"/>
  <c r="K204" i="3"/>
  <c r="O204" i="3"/>
  <c r="I206" i="3"/>
  <c r="Q205" i="3" s="1"/>
  <c r="B207" i="3"/>
  <c r="H206" i="3"/>
  <c r="P205" i="3" s="1"/>
  <c r="F206" i="3"/>
  <c r="C206" i="3"/>
  <c r="G206" i="3"/>
  <c r="L205" i="3" l="1"/>
  <c r="M205" i="3"/>
  <c r="K205" i="3"/>
  <c r="O205" i="3"/>
  <c r="J205" i="3"/>
  <c r="N205" i="3"/>
  <c r="C207" i="3"/>
  <c r="I207" i="3"/>
  <c r="Q206" i="3" s="1"/>
  <c r="H207" i="3"/>
  <c r="P206" i="3" s="1"/>
  <c r="G207" i="3"/>
  <c r="B208" i="3"/>
  <c r="F207" i="3"/>
  <c r="L206" i="3" l="1"/>
  <c r="M206" i="3"/>
  <c r="J206" i="3"/>
  <c r="N206" i="3"/>
  <c r="K206" i="3"/>
  <c r="O206" i="3"/>
  <c r="H208" i="3"/>
  <c r="P207" i="3" s="1"/>
  <c r="B209" i="3"/>
  <c r="G208" i="3"/>
  <c r="C208" i="3"/>
  <c r="F208" i="3"/>
  <c r="I208" i="3"/>
  <c r="Q207" i="3" s="1"/>
  <c r="M207" i="3" l="1"/>
  <c r="L207" i="3"/>
  <c r="J207" i="3"/>
  <c r="N207" i="3"/>
  <c r="K207" i="3"/>
  <c r="O207" i="3"/>
  <c r="B210" i="3"/>
  <c r="G209" i="3"/>
  <c r="C209" i="3"/>
  <c r="I209" i="3"/>
  <c r="Q208" i="3" s="1"/>
  <c r="F209" i="3"/>
  <c r="H209" i="3"/>
  <c r="P208" i="3" s="1"/>
  <c r="M208" i="3" l="1"/>
  <c r="L208" i="3"/>
  <c r="K208" i="3"/>
  <c r="O208" i="3"/>
  <c r="J208" i="3"/>
  <c r="N208" i="3"/>
  <c r="I210" i="3"/>
  <c r="Q209" i="3" s="1"/>
  <c r="H210" i="3"/>
  <c r="P209" i="3" s="1"/>
  <c r="F210" i="3"/>
  <c r="G210" i="3"/>
  <c r="B211" i="3"/>
  <c r="C210" i="3"/>
  <c r="L209" i="3" l="1"/>
  <c r="M209" i="3"/>
  <c r="K209" i="3"/>
  <c r="O209" i="3"/>
  <c r="J209" i="3"/>
  <c r="N209" i="3"/>
  <c r="C211" i="3"/>
  <c r="B212" i="3"/>
  <c r="G211" i="3"/>
  <c r="H211" i="3"/>
  <c r="P210" i="3" s="1"/>
  <c r="I211" i="3"/>
  <c r="Q210" i="3" s="1"/>
  <c r="F211" i="3"/>
  <c r="L210" i="3" l="1"/>
  <c r="M210" i="3"/>
  <c r="J210" i="3"/>
  <c r="N210" i="3"/>
  <c r="K210" i="3"/>
  <c r="O210" i="3"/>
  <c r="F212" i="3"/>
  <c r="I212" i="3"/>
  <c r="Q211" i="3" s="1"/>
  <c r="B213" i="3"/>
  <c r="H212" i="3"/>
  <c r="P211" i="3" s="1"/>
  <c r="G212" i="3"/>
  <c r="C212" i="3"/>
  <c r="M211" i="3" l="1"/>
  <c r="L211" i="3"/>
  <c r="J211" i="3"/>
  <c r="N211" i="3"/>
  <c r="K211" i="3"/>
  <c r="O211" i="3"/>
  <c r="B214" i="3"/>
  <c r="C213" i="3"/>
  <c r="I213" i="3"/>
  <c r="Q212" i="3" s="1"/>
  <c r="H213" i="3"/>
  <c r="P212" i="3" s="1"/>
  <c r="G213" i="3"/>
  <c r="F213" i="3"/>
  <c r="L212" i="3" l="1"/>
  <c r="M212" i="3"/>
  <c r="J212" i="3"/>
  <c r="N212" i="3"/>
  <c r="K212" i="3"/>
  <c r="O212" i="3"/>
  <c r="G214" i="3"/>
  <c r="C214" i="3"/>
  <c r="H214" i="3"/>
  <c r="P213" i="3" s="1"/>
  <c r="B215" i="3"/>
  <c r="I214" i="3"/>
  <c r="Q213" i="3" s="1"/>
  <c r="F214" i="3"/>
  <c r="M213" i="3" l="1"/>
  <c r="L213" i="3"/>
  <c r="K213" i="3"/>
  <c r="O213" i="3"/>
  <c r="J213" i="3"/>
  <c r="N213" i="3"/>
  <c r="B216" i="3"/>
  <c r="C215" i="3"/>
  <c r="I215" i="3"/>
  <c r="Q214" i="3" s="1"/>
  <c r="H215" i="3"/>
  <c r="P214" i="3" s="1"/>
  <c r="G215" i="3"/>
  <c r="F215" i="3"/>
  <c r="L214" i="3" l="1"/>
  <c r="M214" i="3"/>
  <c r="J214" i="3"/>
  <c r="N214" i="3"/>
  <c r="K214" i="3"/>
  <c r="O214" i="3"/>
  <c r="H216" i="3"/>
  <c r="P215" i="3" s="1"/>
  <c r="F216" i="3"/>
  <c r="C216" i="3"/>
  <c r="G216" i="3"/>
  <c r="B217" i="3"/>
  <c r="I216" i="3"/>
  <c r="Q215" i="3" s="1"/>
  <c r="M215" i="3" l="1"/>
  <c r="L215" i="3"/>
  <c r="J215" i="3"/>
  <c r="N215" i="3"/>
  <c r="K215" i="3"/>
  <c r="O215" i="3"/>
  <c r="C217" i="3"/>
  <c r="I217" i="3"/>
  <c r="Q216" i="3" s="1"/>
  <c r="H217" i="3"/>
  <c r="P216" i="3" s="1"/>
  <c r="F217" i="3"/>
  <c r="B218" i="3"/>
  <c r="G217" i="3"/>
  <c r="M216" i="3" l="1"/>
  <c r="L216" i="3"/>
  <c r="K216" i="3"/>
  <c r="O216" i="3"/>
  <c r="J216" i="3"/>
  <c r="N216" i="3"/>
  <c r="G218" i="3"/>
  <c r="I218" i="3"/>
  <c r="Q217" i="3" s="1"/>
  <c r="H218" i="3"/>
  <c r="P217" i="3" s="1"/>
  <c r="B219" i="3"/>
  <c r="C218" i="3"/>
  <c r="F218" i="3"/>
  <c r="M217" i="3" l="1"/>
  <c r="L217" i="3"/>
  <c r="J217" i="3"/>
  <c r="N217" i="3"/>
  <c r="K217" i="3"/>
  <c r="O217" i="3"/>
  <c r="I219" i="3"/>
  <c r="Q218" i="3" s="1"/>
  <c r="H219" i="3"/>
  <c r="P218" i="3" s="1"/>
  <c r="F219" i="3"/>
  <c r="B220" i="3"/>
  <c r="G219" i="3"/>
  <c r="C219" i="3"/>
  <c r="L218" i="3" l="1"/>
  <c r="M218" i="3"/>
  <c r="K218" i="3"/>
  <c r="O218" i="3"/>
  <c r="J218" i="3"/>
  <c r="N218" i="3"/>
  <c r="F220" i="3"/>
  <c r="C220" i="3"/>
  <c r="B221" i="3"/>
  <c r="I220" i="3"/>
  <c r="Q219" i="3" s="1"/>
  <c r="H220" i="3"/>
  <c r="P219" i="3" s="1"/>
  <c r="G220" i="3"/>
  <c r="L219" i="3" l="1"/>
  <c r="M219" i="3"/>
  <c r="J219" i="3"/>
  <c r="N219" i="3"/>
  <c r="K219" i="3"/>
  <c r="O219" i="3"/>
  <c r="H221" i="3"/>
  <c r="P220" i="3" s="1"/>
  <c r="G221" i="3"/>
  <c r="F221" i="3"/>
  <c r="C221" i="3"/>
  <c r="I221" i="3"/>
  <c r="Q220" i="3" s="1"/>
  <c r="B222" i="3"/>
  <c r="M220" i="3" l="1"/>
  <c r="L220" i="3"/>
  <c r="K220" i="3"/>
  <c r="O220" i="3"/>
  <c r="J220" i="3"/>
  <c r="N220" i="3"/>
  <c r="I222" i="3"/>
  <c r="Q221" i="3" s="1"/>
  <c r="G222" i="3"/>
  <c r="F222" i="3"/>
  <c r="C222" i="3"/>
  <c r="H222" i="3"/>
  <c r="P221" i="3" s="1"/>
  <c r="B223" i="3"/>
  <c r="L221" i="3" l="1"/>
  <c r="M221" i="3"/>
  <c r="K221" i="3"/>
  <c r="O221" i="3"/>
  <c r="J221" i="3"/>
  <c r="N221" i="3"/>
  <c r="C223" i="3"/>
  <c r="G223" i="3"/>
  <c r="H223" i="3"/>
  <c r="P222" i="3" s="1"/>
  <c r="I223" i="3"/>
  <c r="Q222" i="3" s="1"/>
  <c r="F223" i="3"/>
  <c r="B224" i="3"/>
  <c r="L222" i="3" l="1"/>
  <c r="M222" i="3"/>
  <c r="K222" i="3"/>
  <c r="O222" i="3"/>
  <c r="J222" i="3"/>
  <c r="N222" i="3"/>
  <c r="B225" i="3"/>
  <c r="G224" i="3"/>
  <c r="F224" i="3"/>
  <c r="C224" i="3"/>
  <c r="I224" i="3"/>
  <c r="Q223" i="3" s="1"/>
  <c r="H224" i="3"/>
  <c r="P223" i="3" s="1"/>
  <c r="M223" i="3" l="1"/>
  <c r="L223" i="3"/>
  <c r="K223" i="3"/>
  <c r="O223" i="3"/>
  <c r="J223" i="3"/>
  <c r="N223" i="3"/>
  <c r="C225" i="3"/>
  <c r="I225" i="3"/>
  <c r="Q224" i="3" s="1"/>
  <c r="G225" i="3"/>
  <c r="F225" i="3"/>
  <c r="B226" i="3"/>
  <c r="H225" i="3"/>
  <c r="P224" i="3" s="1"/>
  <c r="L224" i="3" l="1"/>
  <c r="M224" i="3"/>
  <c r="J224" i="3"/>
  <c r="N224" i="3"/>
  <c r="K224" i="3"/>
  <c r="O224" i="3"/>
  <c r="G226" i="3"/>
  <c r="C226" i="3"/>
  <c r="I226" i="3"/>
  <c r="Q225" i="3" s="1"/>
  <c r="F226" i="3"/>
  <c r="B227" i="3"/>
  <c r="H226" i="3"/>
  <c r="P225" i="3" s="1"/>
  <c r="M225" i="3" l="1"/>
  <c r="L225" i="3"/>
  <c r="K225" i="3"/>
  <c r="O225" i="3"/>
  <c r="J225" i="3"/>
  <c r="N225" i="3"/>
  <c r="G227" i="3"/>
  <c r="I227" i="3"/>
  <c r="Q226" i="3" s="1"/>
  <c r="B228" i="3"/>
  <c r="F227" i="3"/>
  <c r="C227" i="3"/>
  <c r="H227" i="3"/>
  <c r="P226" i="3" s="1"/>
  <c r="L226" i="3" l="1"/>
  <c r="M226" i="3"/>
  <c r="K226" i="3"/>
  <c r="O226" i="3"/>
  <c r="J226" i="3"/>
  <c r="N226" i="3"/>
  <c r="H228" i="3"/>
  <c r="P227" i="3" s="1"/>
  <c r="F228" i="3"/>
  <c r="G228" i="3"/>
  <c r="C228" i="3"/>
  <c r="I228" i="3"/>
  <c r="Q227" i="3" s="1"/>
  <c r="B229" i="3"/>
  <c r="M227" i="3" l="1"/>
  <c r="L227" i="3"/>
  <c r="J227" i="3"/>
  <c r="N227" i="3"/>
  <c r="K227" i="3"/>
  <c r="O227" i="3"/>
  <c r="G229" i="3"/>
  <c r="H229" i="3"/>
  <c r="P228" i="3" s="1"/>
  <c r="I229" i="3"/>
  <c r="Q228" i="3" s="1"/>
  <c r="C229" i="3"/>
  <c r="F229" i="3"/>
  <c r="B230" i="3"/>
  <c r="M228" i="3" l="1"/>
  <c r="L228" i="3"/>
  <c r="J228" i="3"/>
  <c r="N228" i="3"/>
  <c r="K228" i="3"/>
  <c r="O228" i="3"/>
  <c r="F230" i="3"/>
  <c r="H230" i="3"/>
  <c r="P229" i="3" s="1"/>
  <c r="C230" i="3"/>
  <c r="I230" i="3"/>
  <c r="Q229" i="3" s="1"/>
  <c r="B231" i="3"/>
  <c r="G230" i="3"/>
  <c r="L229" i="3" l="1"/>
  <c r="M229" i="3"/>
  <c r="K229" i="3"/>
  <c r="O229" i="3"/>
  <c r="J229" i="3"/>
  <c r="N229" i="3"/>
  <c r="B232" i="3"/>
  <c r="I231" i="3"/>
  <c r="Q230" i="3" s="1"/>
  <c r="G231" i="3"/>
  <c r="C231" i="3"/>
  <c r="F231" i="3"/>
  <c r="H231" i="3"/>
  <c r="P230" i="3" s="1"/>
  <c r="L230" i="3" l="1"/>
  <c r="M230" i="3"/>
  <c r="J230" i="3"/>
  <c r="N230" i="3"/>
  <c r="K230" i="3"/>
  <c r="O230" i="3"/>
  <c r="F232" i="3"/>
  <c r="I232" i="3"/>
  <c r="Q231" i="3" s="1"/>
  <c r="C232" i="3"/>
  <c r="H232" i="3"/>
  <c r="P231" i="3" s="1"/>
  <c r="B233" i="3"/>
  <c r="G232" i="3"/>
  <c r="M231" i="3" l="1"/>
  <c r="L231" i="3"/>
  <c r="J231" i="3"/>
  <c r="N231" i="3"/>
  <c r="K231" i="3"/>
  <c r="O231" i="3"/>
  <c r="G233" i="3"/>
  <c r="F233" i="3"/>
  <c r="B234" i="3"/>
  <c r="H233" i="3"/>
  <c r="P232" i="3" s="1"/>
  <c r="C233" i="3"/>
  <c r="I233" i="3"/>
  <c r="Q232" i="3" s="1"/>
  <c r="M232" i="3" l="1"/>
  <c r="L232" i="3"/>
  <c r="J232" i="3"/>
  <c r="N232" i="3"/>
  <c r="K232" i="3"/>
  <c r="O232" i="3"/>
  <c r="H234" i="3"/>
  <c r="P233" i="3" s="1"/>
  <c r="F234" i="3"/>
  <c r="B235" i="3"/>
  <c r="C234" i="3"/>
  <c r="I234" i="3"/>
  <c r="Q233" i="3" s="1"/>
  <c r="G234" i="3"/>
  <c r="M233" i="3" l="1"/>
  <c r="L233" i="3"/>
  <c r="J233" i="3"/>
  <c r="N233" i="3"/>
  <c r="K233" i="3"/>
  <c r="O233" i="3"/>
  <c r="C235" i="3"/>
  <c r="I235" i="3"/>
  <c r="Q234" i="3" s="1"/>
  <c r="G235" i="3"/>
  <c r="H235" i="3"/>
  <c r="P234" i="3" s="1"/>
  <c r="F235" i="3"/>
  <c r="B236" i="3"/>
  <c r="M234" i="3" l="1"/>
  <c r="L234" i="3"/>
  <c r="J234" i="3"/>
  <c r="N234" i="3"/>
  <c r="K234" i="3"/>
  <c r="O234" i="3"/>
  <c r="H236" i="3"/>
  <c r="P235" i="3" s="1"/>
  <c r="C236" i="3"/>
  <c r="F236" i="3"/>
  <c r="I236" i="3"/>
  <c r="Q235" i="3" s="1"/>
  <c r="B237" i="3"/>
  <c r="G236" i="3"/>
  <c r="M235" i="3" l="1"/>
  <c r="L235" i="3"/>
  <c r="K235" i="3"/>
  <c r="O235" i="3"/>
  <c r="J235" i="3"/>
  <c r="N235" i="3"/>
  <c r="H237" i="3"/>
  <c r="P236" i="3" s="1"/>
  <c r="C237" i="3"/>
  <c r="I237" i="3"/>
  <c r="Q236" i="3" s="1"/>
  <c r="F237" i="3"/>
  <c r="B238" i="3"/>
  <c r="G237" i="3"/>
  <c r="M236" i="3" l="1"/>
  <c r="L236" i="3"/>
  <c r="K236" i="3"/>
  <c r="O236" i="3"/>
  <c r="J236" i="3"/>
  <c r="N236" i="3"/>
  <c r="G238" i="3"/>
  <c r="H238" i="3"/>
  <c r="P237" i="3" s="1"/>
  <c r="C238" i="3"/>
  <c r="F238" i="3"/>
  <c r="I238" i="3"/>
  <c r="Q237" i="3" s="1"/>
  <c r="B239" i="3"/>
  <c r="M237" i="3" l="1"/>
  <c r="L237" i="3"/>
  <c r="K237" i="3"/>
  <c r="O237" i="3"/>
  <c r="J237" i="3"/>
  <c r="N237" i="3"/>
  <c r="B240" i="3"/>
  <c r="G239" i="3"/>
  <c r="I239" i="3"/>
  <c r="Q238" i="3" s="1"/>
  <c r="F239" i="3"/>
  <c r="C239" i="3"/>
  <c r="H239" i="3"/>
  <c r="P238" i="3" s="1"/>
  <c r="L238" i="3" l="1"/>
  <c r="M238" i="3"/>
  <c r="K238" i="3"/>
  <c r="O238" i="3"/>
  <c r="J238" i="3"/>
  <c r="N238" i="3"/>
  <c r="I240" i="3"/>
  <c r="Q239" i="3" s="1"/>
  <c r="C240" i="3"/>
  <c r="H240" i="3"/>
  <c r="P239" i="3" s="1"/>
  <c r="B241" i="3"/>
  <c r="F240" i="3"/>
  <c r="G240" i="3"/>
  <c r="L239" i="3" l="1"/>
  <c r="M239" i="3"/>
  <c r="J239" i="3"/>
  <c r="N239" i="3"/>
  <c r="K239" i="3"/>
  <c r="O239" i="3"/>
  <c r="H241" i="3"/>
  <c r="P240" i="3" s="1"/>
  <c r="B242" i="3"/>
  <c r="I241" i="3"/>
  <c r="Q240" i="3" s="1"/>
  <c r="F241" i="3"/>
  <c r="C241" i="3"/>
  <c r="G241" i="3"/>
  <c r="M240" i="3" l="1"/>
  <c r="L240" i="3"/>
  <c r="K240" i="3"/>
  <c r="O240" i="3"/>
  <c r="J240" i="3"/>
  <c r="N240" i="3"/>
  <c r="C242" i="3"/>
  <c r="I242" i="3"/>
  <c r="Q241" i="3" s="1"/>
  <c r="F242" i="3"/>
  <c r="B243" i="3"/>
  <c r="G242" i="3"/>
  <c r="H242" i="3"/>
  <c r="P241" i="3" s="1"/>
  <c r="L241" i="3" l="1"/>
  <c r="M241" i="3"/>
  <c r="K241" i="3"/>
  <c r="O241" i="3"/>
  <c r="J241" i="3"/>
  <c r="N241" i="3"/>
  <c r="C243" i="3"/>
  <c r="I243" i="3"/>
  <c r="Q242" i="3" s="1"/>
  <c r="G243" i="3"/>
  <c r="H243" i="3"/>
  <c r="P242" i="3" s="1"/>
  <c r="F243" i="3"/>
  <c r="B244" i="3"/>
  <c r="M242" i="3" l="1"/>
  <c r="L242" i="3"/>
  <c r="J242" i="3"/>
  <c r="N242" i="3"/>
  <c r="K242" i="3"/>
  <c r="O242" i="3"/>
  <c r="C244" i="3"/>
  <c r="B245" i="3"/>
  <c r="I244" i="3"/>
  <c r="Q243" i="3" s="1"/>
  <c r="H244" i="3"/>
  <c r="P243" i="3" s="1"/>
  <c r="F244" i="3"/>
  <c r="G244" i="3"/>
  <c r="L243" i="3" l="1"/>
  <c r="M243" i="3"/>
  <c r="K243" i="3"/>
  <c r="O243" i="3"/>
  <c r="J243" i="3"/>
  <c r="N243" i="3"/>
  <c r="F245" i="3"/>
  <c r="C245" i="3"/>
  <c r="I245" i="3"/>
  <c r="Q244" i="3" s="1"/>
  <c r="G245" i="3"/>
  <c r="B246" i="3"/>
  <c r="H245" i="3"/>
  <c r="P244" i="3" s="1"/>
  <c r="L244" i="3" l="1"/>
  <c r="M244" i="3"/>
  <c r="J244" i="3"/>
  <c r="N244" i="3"/>
  <c r="K244" i="3"/>
  <c r="O244" i="3"/>
  <c r="B247" i="3"/>
  <c r="G246" i="3"/>
  <c r="F246" i="3"/>
  <c r="C246" i="3"/>
  <c r="I246" i="3"/>
  <c r="Q245" i="3" s="1"/>
  <c r="H246" i="3"/>
  <c r="P245" i="3" s="1"/>
  <c r="L245" i="3" l="1"/>
  <c r="M245" i="3"/>
  <c r="K245" i="3"/>
  <c r="O245" i="3"/>
  <c r="J245" i="3"/>
  <c r="N245" i="3"/>
  <c r="C247" i="3"/>
  <c r="I247" i="3"/>
  <c r="Q246" i="3" s="1"/>
  <c r="B248" i="3"/>
  <c r="F247" i="3"/>
  <c r="H247" i="3"/>
  <c r="P246" i="3" s="1"/>
  <c r="G247" i="3"/>
  <c r="L246" i="3" l="1"/>
  <c r="M246" i="3"/>
  <c r="K246" i="3"/>
  <c r="O246" i="3"/>
  <c r="J246" i="3"/>
  <c r="N246" i="3"/>
  <c r="C248" i="3"/>
  <c r="H248" i="3"/>
  <c r="P247" i="3" s="1"/>
  <c r="B249" i="3"/>
  <c r="F248" i="3"/>
  <c r="I248" i="3"/>
  <c r="Q247" i="3" s="1"/>
  <c r="G248" i="3"/>
  <c r="L247" i="3" l="1"/>
  <c r="M247" i="3"/>
  <c r="K247" i="3"/>
  <c r="O247" i="3"/>
  <c r="J247" i="3"/>
  <c r="N247" i="3"/>
  <c r="G249" i="3"/>
  <c r="C249" i="3"/>
  <c r="B250" i="3"/>
  <c r="I249" i="3"/>
  <c r="Q248" i="3" s="1"/>
  <c r="F249" i="3"/>
  <c r="H249" i="3"/>
  <c r="P248" i="3" s="1"/>
  <c r="L248" i="3" l="1"/>
  <c r="M248" i="3"/>
  <c r="K248" i="3"/>
  <c r="O248" i="3"/>
  <c r="J248" i="3"/>
  <c r="N248" i="3"/>
  <c r="F250" i="3"/>
  <c r="H250" i="3"/>
  <c r="P249" i="3" s="1"/>
  <c r="B251" i="3"/>
  <c r="C250" i="3"/>
  <c r="I250" i="3"/>
  <c r="Q249" i="3" s="1"/>
  <c r="G250" i="3"/>
  <c r="M249" i="3" l="1"/>
  <c r="L249" i="3"/>
  <c r="J249" i="3"/>
  <c r="N249" i="3"/>
  <c r="K249" i="3"/>
  <c r="O249" i="3"/>
  <c r="H251" i="3"/>
  <c r="P250" i="3" s="1"/>
  <c r="F251" i="3"/>
  <c r="G251" i="3"/>
  <c r="I251" i="3"/>
  <c r="Q250" i="3" s="1"/>
  <c r="B252" i="3"/>
  <c r="C251" i="3"/>
  <c r="M250" i="3" l="1"/>
  <c r="L250" i="3"/>
  <c r="J250" i="3"/>
  <c r="N250" i="3"/>
  <c r="K250" i="3"/>
  <c r="O250" i="3"/>
  <c r="F252" i="3"/>
  <c r="B253" i="3"/>
  <c r="C252" i="3"/>
  <c r="H252" i="3"/>
  <c r="P251" i="3" s="1"/>
  <c r="I252" i="3"/>
  <c r="Q251" i="3" s="1"/>
  <c r="G252" i="3"/>
  <c r="M251" i="3" l="1"/>
  <c r="L251" i="3"/>
  <c r="J251" i="3"/>
  <c r="N251" i="3"/>
  <c r="K251" i="3"/>
  <c r="O251" i="3"/>
  <c r="H253" i="3"/>
  <c r="P252" i="3" s="1"/>
  <c r="F253" i="3"/>
  <c r="B254" i="3"/>
  <c r="C253" i="3"/>
  <c r="I253" i="3"/>
  <c r="Q252" i="3" s="1"/>
  <c r="G253" i="3"/>
  <c r="M252" i="3" l="1"/>
  <c r="L252" i="3"/>
  <c r="J252" i="3"/>
  <c r="N252" i="3"/>
  <c r="K252" i="3"/>
  <c r="O252" i="3"/>
  <c r="B255" i="3"/>
  <c r="C254" i="3"/>
  <c r="H254" i="3"/>
  <c r="P253" i="3" s="1"/>
  <c r="I254" i="3"/>
  <c r="Q253" i="3" s="1"/>
  <c r="G254" i="3"/>
  <c r="F254" i="3"/>
  <c r="M253" i="3" l="1"/>
  <c r="L253" i="3"/>
  <c r="J253" i="3"/>
  <c r="N253" i="3"/>
  <c r="K253" i="3"/>
  <c r="O253" i="3"/>
  <c r="B256" i="3"/>
  <c r="H255" i="3"/>
  <c r="P254" i="3" s="1"/>
  <c r="F255" i="3"/>
  <c r="I255" i="3"/>
  <c r="Q254" i="3" s="1"/>
  <c r="G255" i="3"/>
  <c r="C255" i="3"/>
  <c r="M254" i="3" l="1"/>
  <c r="L254" i="3"/>
  <c r="K254" i="3"/>
  <c r="O254" i="3"/>
  <c r="J254" i="3"/>
  <c r="N254" i="3"/>
  <c r="G256" i="3"/>
  <c r="H256" i="3"/>
  <c r="P255" i="3" s="1"/>
  <c r="B257" i="3"/>
  <c r="C256" i="3"/>
  <c r="I256" i="3"/>
  <c r="Q255" i="3" s="1"/>
  <c r="F256" i="3"/>
  <c r="L255" i="3" l="1"/>
  <c r="M255" i="3"/>
  <c r="K255" i="3"/>
  <c r="O255" i="3"/>
  <c r="J255" i="3"/>
  <c r="N255" i="3"/>
  <c r="F257" i="3"/>
  <c r="B258" i="3"/>
  <c r="C257" i="3"/>
  <c r="H257" i="3"/>
  <c r="P256" i="3" s="1"/>
  <c r="G257" i="3"/>
  <c r="I257" i="3"/>
  <c r="Q256" i="3" s="1"/>
  <c r="M256" i="3" l="1"/>
  <c r="L256" i="3"/>
  <c r="J256" i="3"/>
  <c r="N256" i="3"/>
  <c r="K256" i="3"/>
  <c r="O256" i="3"/>
  <c r="B259" i="3"/>
  <c r="F258" i="3"/>
  <c r="I258" i="3"/>
  <c r="Q257" i="3" s="1"/>
  <c r="G258" i="3"/>
  <c r="H258" i="3"/>
  <c r="P257" i="3" s="1"/>
  <c r="C258" i="3"/>
  <c r="L257" i="3" l="1"/>
  <c r="M257" i="3"/>
  <c r="J257" i="3"/>
  <c r="N257" i="3"/>
  <c r="K257" i="3"/>
  <c r="O257" i="3"/>
  <c r="B260" i="3"/>
  <c r="C259" i="3"/>
  <c r="F259" i="3"/>
  <c r="G259" i="3"/>
  <c r="H259" i="3"/>
  <c r="P258" i="3" s="1"/>
  <c r="I259" i="3"/>
  <c r="Q258" i="3" s="1"/>
  <c r="M258" i="3" l="1"/>
  <c r="L258" i="3"/>
  <c r="K258" i="3"/>
  <c r="O258" i="3"/>
  <c r="J258" i="3"/>
  <c r="N258" i="3"/>
  <c r="I260" i="3"/>
  <c r="Q259" i="3" s="1"/>
  <c r="F260" i="3"/>
  <c r="B261" i="3"/>
  <c r="C260" i="3"/>
  <c r="H260" i="3"/>
  <c r="P259" i="3" s="1"/>
  <c r="G260" i="3"/>
  <c r="L259" i="3" l="1"/>
  <c r="M259" i="3"/>
  <c r="J259" i="3"/>
  <c r="N259" i="3"/>
  <c r="K259" i="3"/>
  <c r="O259" i="3"/>
  <c r="C261" i="3"/>
  <c r="B262" i="3"/>
  <c r="I261" i="3"/>
  <c r="Q260" i="3" s="1"/>
  <c r="G261" i="3"/>
  <c r="H261" i="3"/>
  <c r="P260" i="3" s="1"/>
  <c r="F261" i="3"/>
  <c r="M260" i="3" l="1"/>
  <c r="L260" i="3"/>
  <c r="J260" i="3"/>
  <c r="N260" i="3"/>
  <c r="K260" i="3"/>
  <c r="O260" i="3"/>
  <c r="B263" i="3"/>
  <c r="C262" i="3"/>
  <c r="G262" i="3"/>
  <c r="F262" i="3"/>
  <c r="H262" i="3"/>
  <c r="P261" i="3" s="1"/>
  <c r="I262" i="3"/>
  <c r="Q261" i="3" s="1"/>
  <c r="M261" i="3" l="1"/>
  <c r="L261" i="3"/>
  <c r="J261" i="3"/>
  <c r="N261" i="3"/>
  <c r="K261" i="3"/>
  <c r="O261" i="3"/>
  <c r="G263" i="3"/>
  <c r="I263" i="3"/>
  <c r="Q262" i="3" s="1"/>
  <c r="H263" i="3"/>
  <c r="P262" i="3" s="1"/>
  <c r="F263" i="3"/>
  <c r="C263" i="3"/>
  <c r="B264" i="3"/>
  <c r="L262" i="3" l="1"/>
  <c r="M262" i="3"/>
  <c r="K262" i="3"/>
  <c r="O262" i="3"/>
  <c r="J262" i="3"/>
  <c r="N262" i="3"/>
  <c r="C264" i="3"/>
  <c r="G264" i="3"/>
  <c r="H264" i="3"/>
  <c r="P263" i="3" s="1"/>
  <c r="F264" i="3"/>
  <c r="I264" i="3"/>
  <c r="Q263" i="3" s="1"/>
  <c r="B265" i="3"/>
  <c r="M263" i="3" l="1"/>
  <c r="L263" i="3"/>
  <c r="K263" i="3"/>
  <c r="O263" i="3"/>
  <c r="J263" i="3"/>
  <c r="N263" i="3"/>
  <c r="C265" i="3"/>
  <c r="G265" i="3"/>
  <c r="B266" i="3"/>
  <c r="I265" i="3"/>
  <c r="Q264" i="3" s="1"/>
  <c r="H265" i="3"/>
  <c r="P264" i="3" s="1"/>
  <c r="F265" i="3"/>
  <c r="L264" i="3" l="1"/>
  <c r="M264" i="3"/>
  <c r="K264" i="3"/>
  <c r="O264" i="3"/>
  <c r="J264" i="3"/>
  <c r="N264" i="3"/>
  <c r="B267" i="3"/>
  <c r="G266" i="3"/>
  <c r="C266" i="3"/>
  <c r="F266" i="3"/>
  <c r="H266" i="3"/>
  <c r="P265" i="3" s="1"/>
  <c r="I266" i="3"/>
  <c r="Q265" i="3" s="1"/>
  <c r="M265" i="3" l="1"/>
  <c r="L265" i="3"/>
  <c r="K265" i="3"/>
  <c r="O265" i="3"/>
  <c r="J265" i="3"/>
  <c r="N265" i="3"/>
  <c r="B268" i="3"/>
  <c r="C267" i="3"/>
  <c r="I267" i="3"/>
  <c r="Q266" i="3" s="1"/>
  <c r="H267" i="3"/>
  <c r="P266" i="3" s="1"/>
  <c r="G267" i="3"/>
  <c r="F267" i="3"/>
  <c r="L266" i="3" l="1"/>
  <c r="M266" i="3"/>
  <c r="J266" i="3"/>
  <c r="N266" i="3"/>
  <c r="K266" i="3"/>
  <c r="O266" i="3"/>
  <c r="F268" i="3"/>
  <c r="B269" i="3"/>
  <c r="I268" i="3"/>
  <c r="Q267" i="3" s="1"/>
  <c r="H268" i="3"/>
  <c r="P267" i="3" s="1"/>
  <c r="G268" i="3"/>
  <c r="C268" i="3"/>
  <c r="M267" i="3" l="1"/>
  <c r="L267" i="3"/>
  <c r="J267" i="3"/>
  <c r="N267" i="3"/>
  <c r="K267" i="3"/>
  <c r="O267" i="3"/>
  <c r="G269" i="3"/>
  <c r="F269" i="3"/>
  <c r="H269" i="3"/>
  <c r="P268" i="3" s="1"/>
  <c r="B270" i="3"/>
  <c r="C269" i="3"/>
  <c r="I269" i="3"/>
  <c r="Q268" i="3" s="1"/>
  <c r="M268" i="3" l="1"/>
  <c r="L268" i="3"/>
  <c r="J268" i="3"/>
  <c r="N268" i="3"/>
  <c r="K268" i="3"/>
  <c r="O268" i="3"/>
  <c r="I270" i="3"/>
  <c r="Q269" i="3" s="1"/>
  <c r="B271" i="3"/>
  <c r="C270" i="3"/>
  <c r="G270" i="3"/>
  <c r="F270" i="3"/>
  <c r="H270" i="3"/>
  <c r="P269" i="3" s="1"/>
  <c r="L269" i="3" l="1"/>
  <c r="M269" i="3"/>
  <c r="J269" i="3"/>
  <c r="N269" i="3"/>
  <c r="K269" i="3"/>
  <c r="O269" i="3"/>
  <c r="G271" i="3"/>
  <c r="F271" i="3"/>
  <c r="H271" i="3"/>
  <c r="P270" i="3" s="1"/>
  <c r="C271" i="3"/>
  <c r="I271" i="3"/>
  <c r="Q270" i="3" s="1"/>
  <c r="B272" i="3"/>
  <c r="M270" i="3" l="1"/>
  <c r="L270" i="3"/>
  <c r="J270" i="3"/>
  <c r="N270" i="3"/>
  <c r="K270" i="3"/>
  <c r="O270" i="3"/>
  <c r="C272" i="3"/>
  <c r="F272" i="3"/>
  <c r="I272" i="3"/>
  <c r="Q271" i="3" s="1"/>
  <c r="H272" i="3"/>
  <c r="P271" i="3" s="1"/>
  <c r="G272" i="3"/>
  <c r="B273" i="3"/>
  <c r="L271" i="3" l="1"/>
  <c r="M271" i="3"/>
  <c r="J271" i="3"/>
  <c r="N271" i="3"/>
  <c r="K271" i="3"/>
  <c r="O271" i="3"/>
  <c r="C273" i="3"/>
  <c r="I273" i="3"/>
  <c r="Q272" i="3" s="1"/>
  <c r="G273" i="3"/>
  <c r="H273" i="3"/>
  <c r="P272" i="3" s="1"/>
  <c r="F273" i="3"/>
  <c r="B274" i="3"/>
  <c r="M272" i="3" l="1"/>
  <c r="L272" i="3"/>
  <c r="J272" i="3"/>
  <c r="N272" i="3"/>
  <c r="K272" i="3"/>
  <c r="O272" i="3"/>
  <c r="G274" i="3"/>
  <c r="C274" i="3"/>
  <c r="I274" i="3"/>
  <c r="Q273" i="3" s="1"/>
  <c r="B275" i="3"/>
  <c r="H274" i="3"/>
  <c r="P273" i="3" s="1"/>
  <c r="F274" i="3"/>
  <c r="L273" i="3" l="1"/>
  <c r="M273" i="3"/>
  <c r="K273" i="3"/>
  <c r="O273" i="3"/>
  <c r="J273" i="3"/>
  <c r="N273" i="3"/>
  <c r="B276" i="3"/>
  <c r="H275" i="3"/>
  <c r="P274" i="3" s="1"/>
  <c r="G275" i="3"/>
  <c r="F275" i="3"/>
  <c r="I275" i="3"/>
  <c r="Q274" i="3" s="1"/>
  <c r="C275" i="3"/>
  <c r="M274" i="3" l="1"/>
  <c r="L274" i="3"/>
  <c r="J274" i="3"/>
  <c r="N274" i="3"/>
  <c r="K274" i="3"/>
  <c r="O274" i="3"/>
  <c r="C276" i="3"/>
  <c r="I276" i="3"/>
  <c r="Q275" i="3" s="1"/>
  <c r="F276" i="3"/>
  <c r="B277" i="3"/>
  <c r="H276" i="3"/>
  <c r="P275" i="3" s="1"/>
  <c r="G276" i="3"/>
  <c r="L275" i="3" l="1"/>
  <c r="M275" i="3"/>
  <c r="K275" i="3"/>
  <c r="O275" i="3"/>
  <c r="J275" i="3"/>
  <c r="N275" i="3"/>
  <c r="C277" i="3"/>
  <c r="H277" i="3"/>
  <c r="P276" i="3" s="1"/>
  <c r="G277" i="3"/>
  <c r="B278" i="3"/>
  <c r="I277" i="3"/>
  <c r="Q276" i="3" s="1"/>
  <c r="F277" i="3"/>
  <c r="L276" i="3" l="1"/>
  <c r="M276" i="3"/>
  <c r="J276" i="3"/>
  <c r="N276" i="3"/>
  <c r="K276" i="3"/>
  <c r="O276" i="3"/>
  <c r="B279" i="3"/>
  <c r="G278" i="3"/>
  <c r="H278" i="3"/>
  <c r="P277" i="3" s="1"/>
  <c r="C278" i="3"/>
  <c r="F278" i="3"/>
  <c r="I278" i="3"/>
  <c r="Q277" i="3" s="1"/>
  <c r="M277" i="3" l="1"/>
  <c r="L277" i="3"/>
  <c r="K277" i="3"/>
  <c r="O277" i="3"/>
  <c r="J277" i="3"/>
  <c r="N277" i="3"/>
  <c r="C279" i="3"/>
  <c r="G279" i="3"/>
  <c r="I279" i="3"/>
  <c r="Q278" i="3" s="1"/>
  <c r="B280" i="3"/>
  <c r="H279" i="3"/>
  <c r="P278" i="3" s="1"/>
  <c r="F279" i="3"/>
  <c r="L278" i="3" l="1"/>
  <c r="M278" i="3"/>
  <c r="K278" i="3"/>
  <c r="O278" i="3"/>
  <c r="J278" i="3"/>
  <c r="N278" i="3"/>
  <c r="F280" i="3"/>
  <c r="B281" i="3"/>
  <c r="H280" i="3"/>
  <c r="P279" i="3" s="1"/>
  <c r="C280" i="3"/>
  <c r="G280" i="3"/>
  <c r="I280" i="3"/>
  <c r="Q279" i="3" s="1"/>
  <c r="M279" i="3" l="1"/>
  <c r="L279" i="3"/>
  <c r="J279" i="3"/>
  <c r="N279" i="3"/>
  <c r="K279" i="3"/>
  <c r="O279" i="3"/>
  <c r="H281" i="3"/>
  <c r="P280" i="3" s="1"/>
  <c r="B282" i="3"/>
  <c r="C281" i="3"/>
  <c r="I281" i="3"/>
  <c r="Q280" i="3" s="1"/>
  <c r="G281" i="3"/>
  <c r="F281" i="3"/>
  <c r="M280" i="3" l="1"/>
  <c r="L280" i="3"/>
  <c r="J280" i="3"/>
  <c r="N280" i="3"/>
  <c r="K280" i="3"/>
  <c r="O280" i="3"/>
  <c r="H282" i="3"/>
  <c r="P281" i="3" s="1"/>
  <c r="B283" i="3"/>
  <c r="C282" i="3"/>
  <c r="I282" i="3"/>
  <c r="Q281" i="3" s="1"/>
  <c r="F282" i="3"/>
  <c r="G282" i="3"/>
  <c r="M281" i="3" l="1"/>
  <c r="L281" i="3"/>
  <c r="K281" i="3"/>
  <c r="O281" i="3"/>
  <c r="J281" i="3"/>
  <c r="N281" i="3"/>
  <c r="I283" i="3"/>
  <c r="Q282" i="3" s="1"/>
  <c r="C283" i="3"/>
  <c r="H283" i="3"/>
  <c r="P282" i="3" s="1"/>
  <c r="G283" i="3"/>
  <c r="B284" i="3"/>
  <c r="F283" i="3"/>
  <c r="L282" i="3" l="1"/>
  <c r="M282" i="3"/>
  <c r="J282" i="3"/>
  <c r="N282" i="3"/>
  <c r="K282" i="3"/>
  <c r="O282" i="3"/>
  <c r="B285" i="3"/>
  <c r="H284" i="3"/>
  <c r="P283" i="3" s="1"/>
  <c r="C284" i="3"/>
  <c r="I284" i="3"/>
  <c r="Q283" i="3" s="1"/>
  <c r="F284" i="3"/>
  <c r="G284" i="3"/>
  <c r="M283" i="3" l="1"/>
  <c r="L283" i="3"/>
  <c r="K283" i="3"/>
  <c r="O283" i="3"/>
  <c r="J283" i="3"/>
  <c r="N283" i="3"/>
  <c r="C285" i="3"/>
  <c r="I285" i="3"/>
  <c r="Q284" i="3" s="1"/>
  <c r="B286" i="3"/>
  <c r="H285" i="3"/>
  <c r="P284" i="3" s="1"/>
  <c r="G285" i="3"/>
  <c r="F285" i="3"/>
  <c r="M284" i="3" l="1"/>
  <c r="L284" i="3"/>
  <c r="J284" i="3"/>
  <c r="N284" i="3"/>
  <c r="K284" i="3"/>
  <c r="O284" i="3"/>
  <c r="I286" i="3"/>
  <c r="Q285" i="3" s="1"/>
  <c r="F286" i="3"/>
  <c r="G286" i="3"/>
  <c r="C286" i="3"/>
  <c r="H286" i="3"/>
  <c r="P285" i="3" s="1"/>
  <c r="B287" i="3"/>
  <c r="L285" i="3" l="1"/>
  <c r="M285" i="3"/>
  <c r="J285" i="3"/>
  <c r="N285" i="3"/>
  <c r="K285" i="3"/>
  <c r="O285" i="3"/>
  <c r="G287" i="3"/>
  <c r="B288" i="3"/>
  <c r="F287" i="3"/>
  <c r="H287" i="3"/>
  <c r="P286" i="3" s="1"/>
  <c r="I287" i="3"/>
  <c r="Q286" i="3" s="1"/>
  <c r="C287" i="3"/>
  <c r="M286" i="3" l="1"/>
  <c r="L286" i="3"/>
  <c r="K286" i="3"/>
  <c r="O286" i="3"/>
  <c r="J286" i="3"/>
  <c r="N286" i="3"/>
  <c r="C288" i="3"/>
  <c r="I288" i="3"/>
  <c r="Q287" i="3" s="1"/>
  <c r="G288" i="3"/>
  <c r="H288" i="3"/>
  <c r="P287" i="3" s="1"/>
  <c r="F288" i="3"/>
  <c r="B289" i="3"/>
  <c r="M287" i="3" l="1"/>
  <c r="L287" i="3"/>
  <c r="J287" i="3"/>
  <c r="N287" i="3"/>
  <c r="K287" i="3"/>
  <c r="O287" i="3"/>
  <c r="B290" i="3"/>
  <c r="C289" i="3"/>
  <c r="I289" i="3"/>
  <c r="Q288" i="3" s="1"/>
  <c r="G289" i="3"/>
  <c r="F289" i="3"/>
  <c r="H289" i="3"/>
  <c r="P288" i="3" s="1"/>
  <c r="L288" i="3" l="1"/>
  <c r="M288" i="3"/>
  <c r="J288" i="3"/>
  <c r="N288" i="3"/>
  <c r="K288" i="3"/>
  <c r="O288" i="3"/>
  <c r="F290" i="3"/>
  <c r="C290" i="3"/>
  <c r="B291" i="3"/>
  <c r="H290" i="3"/>
  <c r="P289" i="3" s="1"/>
  <c r="I290" i="3"/>
  <c r="Q289" i="3" s="1"/>
  <c r="G290" i="3"/>
  <c r="M289" i="3" l="1"/>
  <c r="L289" i="3"/>
  <c r="J289" i="3"/>
  <c r="N289" i="3"/>
  <c r="K289" i="3"/>
  <c r="O289" i="3"/>
  <c r="C291" i="3"/>
  <c r="I291" i="3"/>
  <c r="Q290" i="3" s="1"/>
  <c r="G291" i="3"/>
  <c r="H291" i="3"/>
  <c r="P290" i="3" s="1"/>
  <c r="F291" i="3"/>
  <c r="B292" i="3"/>
  <c r="M290" i="3" l="1"/>
  <c r="L290" i="3"/>
  <c r="J290" i="3"/>
  <c r="N290" i="3"/>
  <c r="K290" i="3"/>
  <c r="O290" i="3"/>
  <c r="I292" i="3"/>
  <c r="Q291" i="3" s="1"/>
  <c r="H292" i="3"/>
  <c r="P291" i="3" s="1"/>
  <c r="C292" i="3"/>
  <c r="G292" i="3"/>
  <c r="F292" i="3"/>
  <c r="B293" i="3"/>
  <c r="L291" i="3" l="1"/>
  <c r="M291" i="3"/>
  <c r="J291" i="3"/>
  <c r="N291" i="3"/>
  <c r="K291" i="3"/>
  <c r="O291" i="3"/>
  <c r="B294" i="3"/>
  <c r="F293" i="3"/>
  <c r="I293" i="3"/>
  <c r="Q292" i="3" s="1"/>
  <c r="C293" i="3"/>
  <c r="G293" i="3"/>
  <c r="H293" i="3"/>
  <c r="P292" i="3" s="1"/>
  <c r="L292" i="3" l="1"/>
  <c r="M292" i="3"/>
  <c r="J292" i="3"/>
  <c r="N292" i="3"/>
  <c r="K292" i="3"/>
  <c r="O292" i="3"/>
  <c r="I294" i="3"/>
  <c r="Q293" i="3" s="1"/>
  <c r="C294" i="3"/>
  <c r="H294" i="3"/>
  <c r="P293" i="3" s="1"/>
  <c r="F294" i="3"/>
  <c r="B295" i="3"/>
  <c r="G294" i="3"/>
  <c r="M293" i="3" l="1"/>
  <c r="L293" i="3"/>
  <c r="K293" i="3"/>
  <c r="O293" i="3"/>
  <c r="J293" i="3"/>
  <c r="N293" i="3"/>
  <c r="C295" i="3"/>
  <c r="G295" i="3"/>
  <c r="B296" i="3"/>
  <c r="I295" i="3"/>
  <c r="Q294" i="3" s="1"/>
  <c r="H295" i="3"/>
  <c r="P294" i="3" s="1"/>
  <c r="F295" i="3"/>
  <c r="L294" i="3" l="1"/>
  <c r="M294" i="3"/>
  <c r="K294" i="3"/>
  <c r="O294" i="3"/>
  <c r="J294" i="3"/>
  <c r="N294" i="3"/>
  <c r="H296" i="3"/>
  <c r="P295" i="3" s="1"/>
  <c r="B297" i="3"/>
  <c r="F296" i="3"/>
  <c r="G296" i="3"/>
  <c r="C296" i="3"/>
  <c r="I296" i="3"/>
  <c r="Q295" i="3" s="1"/>
  <c r="M295" i="3" l="1"/>
  <c r="L295" i="3"/>
  <c r="K295" i="3"/>
  <c r="O295" i="3"/>
  <c r="J295" i="3"/>
  <c r="N295" i="3"/>
  <c r="I297" i="3"/>
  <c r="Q296" i="3" s="1"/>
  <c r="B298" i="3"/>
  <c r="H297" i="3"/>
  <c r="P296" i="3" s="1"/>
  <c r="F297" i="3"/>
  <c r="G297" i="3"/>
  <c r="C297" i="3"/>
  <c r="L296" i="3" l="1"/>
  <c r="M296" i="3"/>
  <c r="K296" i="3"/>
  <c r="O296" i="3"/>
  <c r="J296" i="3"/>
  <c r="N296" i="3"/>
  <c r="H298" i="3"/>
  <c r="P297" i="3" s="1"/>
  <c r="I298" i="3"/>
  <c r="Q297" i="3" s="1"/>
  <c r="F298" i="3"/>
  <c r="B299" i="3"/>
  <c r="G298" i="3"/>
  <c r="C298" i="3"/>
  <c r="M297" i="3" l="1"/>
  <c r="L297" i="3"/>
  <c r="K297" i="3"/>
  <c r="O297" i="3"/>
  <c r="J297" i="3"/>
  <c r="N297" i="3"/>
  <c r="H299" i="3"/>
  <c r="P298" i="3" s="1"/>
  <c r="B300" i="3"/>
  <c r="I299" i="3"/>
  <c r="Q298" i="3" s="1"/>
  <c r="G299" i="3"/>
  <c r="F299" i="3"/>
  <c r="C299" i="3"/>
  <c r="M298" i="3" l="1"/>
  <c r="L298" i="3"/>
  <c r="J298" i="3"/>
  <c r="N298" i="3"/>
  <c r="K298" i="3"/>
  <c r="O298" i="3"/>
  <c r="F300" i="3"/>
  <c r="H300" i="3"/>
  <c r="P299" i="3" s="1"/>
  <c r="C300" i="3"/>
  <c r="I300" i="3"/>
  <c r="Q299" i="3" s="1"/>
  <c r="B301" i="3"/>
  <c r="G300" i="3"/>
  <c r="L299" i="3" l="1"/>
  <c r="M299" i="3"/>
  <c r="J299" i="3"/>
  <c r="N299" i="3"/>
  <c r="K299" i="3"/>
  <c r="O299" i="3"/>
  <c r="I301" i="3"/>
  <c r="Q300" i="3" s="1"/>
  <c r="B302" i="3"/>
  <c r="C301" i="3"/>
  <c r="F301" i="3"/>
  <c r="H301" i="3"/>
  <c r="P300" i="3" s="1"/>
  <c r="G301" i="3"/>
  <c r="L300" i="3" l="1"/>
  <c r="M300" i="3"/>
  <c r="K300" i="3"/>
  <c r="O300" i="3"/>
  <c r="J300" i="3"/>
  <c r="N300" i="3"/>
  <c r="G302" i="3"/>
  <c r="F302" i="3"/>
  <c r="H302" i="3"/>
  <c r="P301" i="3" s="1"/>
  <c r="C302" i="3"/>
  <c r="B303" i="3"/>
  <c r="B304" i="3" s="1"/>
  <c r="I302" i="3"/>
  <c r="M301" i="3" l="1"/>
  <c r="L301" i="3"/>
  <c r="I304" i="3"/>
  <c r="H304" i="3"/>
  <c r="J301" i="3"/>
  <c r="N301" i="3"/>
  <c r="K301" i="3"/>
  <c r="O301" i="3"/>
  <c r="F304" i="3"/>
  <c r="G304" i="3"/>
  <c r="C304" i="3"/>
  <c r="F303" i="3"/>
  <c r="H303" i="3"/>
  <c r="P302" i="3" s="1"/>
  <c r="C303" i="3"/>
  <c r="I303" i="3"/>
  <c r="G303" i="3"/>
  <c r="L303" i="3" l="1"/>
  <c r="P303" i="3"/>
  <c r="M303" i="3"/>
  <c r="Q303" i="3"/>
  <c r="M302" i="3"/>
  <c r="L302" i="3"/>
  <c r="J302" i="3"/>
  <c r="N302" i="3"/>
  <c r="K302" i="3"/>
  <c r="O302" i="3"/>
  <c r="K303" i="3"/>
  <c r="O303" i="3"/>
  <c r="J303" i="3"/>
  <c r="N303" i="3"/>
</calcChain>
</file>

<file path=xl/sharedStrings.xml><?xml version="1.0" encoding="utf-8"?>
<sst xmlns="http://schemas.openxmlformats.org/spreadsheetml/2006/main" count="15" uniqueCount="15">
  <si>
    <t>Strike</t>
  </si>
  <si>
    <t>Time</t>
  </si>
  <si>
    <t>Vol Implicita</t>
  </si>
  <si>
    <t>Parametros</t>
  </si>
  <si>
    <t>Fwd</t>
  </si>
  <si>
    <t>Rf</t>
  </si>
  <si>
    <t>ln(Strike)</t>
  </si>
  <si>
    <t>Call Spread</t>
  </si>
  <si>
    <t>Put Spread</t>
  </si>
  <si>
    <t>Put Butterrfly</t>
  </si>
  <si>
    <t>Call Butterrfly</t>
  </si>
  <si>
    <t>Prob Acum</t>
  </si>
  <si>
    <t>Densidade Prob</t>
  </si>
  <si>
    <t xml:space="preserve">Puts </t>
  </si>
  <si>
    <t xml:space="preserve">Calls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</si>
</sst>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43" fontId="2" fillId="3" borderId="0" xfId="1" applyFont="1" applyFill="1" applyAlignment="1">
      <alignment horizontal="center"/>
    </xf>
    <xf numFmtId="43" fontId="2" fillId="3" borderId="3" xfId="1" applyFont="1" applyFill="1" applyBorder="1" applyAlignment="1">
      <alignment horizontal="center"/>
    </xf>
    <xf numFmtId="10" fontId="2" fillId="3" borderId="0" xfId="2" applyNumberFormat="1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43" fontId="0" fillId="2" borderId="0" xfId="0" applyNumberFormat="1" applyFill="1"/>
    <xf numFmtId="43" fontId="2" fillId="3" borderId="1" xfId="1" applyFont="1" applyFill="1" applyBorder="1" applyAlignment="1">
      <alignment horizontal="center"/>
    </xf>
    <xf numFmtId="43" fontId="2" fillId="3" borderId="2" xfId="1" applyFont="1" applyFill="1" applyBorder="1" applyAlignment="1">
      <alignment horizontal="center"/>
    </xf>
    <xf numFmtId="9" fontId="2" fillId="3" borderId="3" xfId="1" applyNumberFormat="1" applyFont="1" applyFill="1" applyBorder="1" applyAlignment="1">
      <alignment horizontal="center"/>
    </xf>
    <xf numFmtId="43" fontId="2" fillId="3" borderId="5" xfId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43" fontId="2" fillId="3" borderId="11" xfId="1" applyFont="1" applyFill="1" applyBorder="1" applyAlignment="1">
      <alignment horizontal="center"/>
    </xf>
    <xf numFmtId="43" fontId="2" fillId="3" borderId="0" xfId="1" applyFont="1" applyFill="1" applyBorder="1" applyAlignment="1">
      <alignment horizontal="center"/>
    </xf>
    <xf numFmtId="43" fontId="2" fillId="3" borderId="12" xfId="1" applyFont="1" applyFill="1" applyBorder="1" applyAlignment="1">
      <alignment horizontal="center"/>
    </xf>
    <xf numFmtId="10" fontId="2" fillId="3" borderId="3" xfId="2" applyNumberFormat="1" applyFont="1" applyFill="1" applyBorder="1" applyAlignment="1">
      <alignment horizontal="center"/>
    </xf>
    <xf numFmtId="10" fontId="2" fillId="3" borderId="4" xfId="2" applyNumberFormat="1" applyFont="1" applyFill="1" applyBorder="1" applyAlignment="1">
      <alignment horizontal="center"/>
    </xf>
    <xf numFmtId="10" fontId="2" fillId="3" borderId="5" xfId="2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0" fontId="2" fillId="3" borderId="0" xfId="2" applyNumberFormat="1" applyFont="1" applyFill="1" applyBorder="1" applyAlignment="1">
      <alignment horizontal="center"/>
    </xf>
    <xf numFmtId="10" fontId="2" fillId="3" borderId="13" xfId="2" applyNumberFormat="1" applyFont="1" applyFill="1" applyBorder="1" applyAlignment="1">
      <alignment horizontal="center"/>
    </xf>
    <xf numFmtId="43" fontId="2" fillId="3" borderId="4" xfId="1" applyFont="1" applyFill="1" applyBorder="1" applyAlignment="1">
      <alignment horizontal="center"/>
    </xf>
    <xf numFmtId="43" fontId="2" fillId="3" borderId="6" xfId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43" fontId="0" fillId="2" borderId="0" xfId="1" applyFont="1" applyFill="1"/>
    <xf numFmtId="43" fontId="2" fillId="3" borderId="3" xfId="2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Put Vol Constante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Smile!$F$3:$F$303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1.1368683772161603E-13</c:v>
                </c:pt>
                <c:pt idx="12">
                  <c:v>1.1084466677857563E-12</c:v>
                </c:pt>
                <c:pt idx="13">
                  <c:v>7.8728135122219101E-12</c:v>
                </c:pt>
                <c:pt idx="14">
                  <c:v>4.5560000216937624E-11</c:v>
                </c:pt>
                <c:pt idx="15">
                  <c:v>2.2167512270243606E-10</c:v>
                </c:pt>
                <c:pt idx="16">
                  <c:v>9.3019991709297756E-10</c:v>
                </c:pt>
                <c:pt idx="17">
                  <c:v>3.436852580307459E-9</c:v>
                </c:pt>
                <c:pt idx="18">
                  <c:v>1.1371014352334896E-8</c:v>
                </c:pt>
                <c:pt idx="19">
                  <c:v>3.4161203643634508E-8</c:v>
                </c:pt>
                <c:pt idx="20">
                  <c:v>9.4272621709023952E-8</c:v>
                </c:pt>
                <c:pt idx="21">
                  <c:v>2.4131099962687586E-7</c:v>
                </c:pt>
                <c:pt idx="22">
                  <c:v>5.7767411476561392E-7</c:v>
                </c:pt>
                <c:pt idx="23">
                  <c:v>1.3024316274368175E-6</c:v>
                </c:pt>
                <c:pt idx="24">
                  <c:v>2.7823837882579028E-6</c:v>
                </c:pt>
                <c:pt idx="25">
                  <c:v>5.6616028132339125E-6</c:v>
                </c:pt>
                <c:pt idx="26">
                  <c:v>1.1022949422567763E-5</c:v>
                </c:pt>
                <c:pt idx="27">
                  <c:v>2.0616795552541589E-5</c:v>
                </c:pt>
                <c:pt idx="28">
                  <c:v>3.7173190818862167E-5</c:v>
                </c:pt>
                <c:pt idx="29">
                  <c:v>6.4813740181079993E-5</c:v>
                </c:pt>
                <c:pt idx="30">
                  <c:v>1.0957834001601441E-4</c:v>
                </c:pt>
                <c:pt idx="31">
                  <c:v>1.8007957291388266E-4</c:v>
                </c:pt>
                <c:pt idx="32">
                  <c:v>2.8829401296093238E-4</c:v>
                </c:pt>
                <c:pt idx="33">
                  <c:v>4.5049507789940435E-4</c:v>
                </c:pt>
                <c:pt idx="34">
                  <c:v>6.8832660505790955E-4</c:v>
                </c:pt>
                <c:pt idx="35">
                  <c:v>1.0300103171232422E-3</c:v>
                </c:pt>
                <c:pt idx="36">
                  <c:v>1.511674119512918E-3</c:v>
                </c:pt>
                <c:pt idx="37">
                  <c:v>2.1787820830354576E-3</c:v>
                </c:pt>
                <c:pt idx="38">
                  <c:v>3.0876413483866827E-3</c:v>
                </c:pt>
                <c:pt idx="39">
                  <c:v>4.3069563451751947E-3</c:v>
                </c:pt>
                <c:pt idx="40">
                  <c:v>5.9193968888280324E-3</c:v>
                </c:pt>
                <c:pt idx="41">
                  <c:v>8.0231440800275777E-3</c:v>
                </c:pt>
                <c:pt idx="42">
                  <c:v>1.073337658843343E-2</c:v>
                </c:pt>
                <c:pt idx="43">
                  <c:v>1.4183659882519351E-2</c:v>
                </c:pt>
                <c:pt idx="44">
                  <c:v>1.8527202235617324E-2</c:v>
                </c:pt>
                <c:pt idx="45">
                  <c:v>2.3937943796696004E-2</c:v>
                </c:pt>
                <c:pt idx="46">
                  <c:v>3.0611448518925499E-2</c:v>
                </c:pt>
                <c:pt idx="47">
                  <c:v>3.8765573111518847E-2</c:v>
                </c:pt>
                <c:pt idx="48">
                  <c:v>4.864089221828749E-2</c:v>
                </c:pt>
                <c:pt idx="49">
                  <c:v>6.0500864518957087E-2</c:v>
                </c:pt>
                <c:pt idx="50">
                  <c:v>7.4631730185302558E-2</c:v>
                </c:pt>
                <c:pt idx="51">
                  <c:v>9.1342135904397992E-2</c:v>
                </c:pt>
                <c:pt idx="52">
                  <c:v>0.11096248932250319</c:v>
                </c:pt>
                <c:pt idx="53">
                  <c:v>0.13384405010461364</c:v>
                </c:pt>
                <c:pt idx="54">
                  <c:v>0.16035776971517635</c:v>
                </c:pt>
                <c:pt idx="55">
                  <c:v>0.19089289639948959</c:v>
                </c:pt>
                <c:pt idx="56">
                  <c:v>0.22585536560522712</c:v>
                </c:pt>
                <c:pt idx="57">
                  <c:v>0.26566599918231759</c:v>
                </c:pt>
                <c:pt idx="58">
                  <c:v>0.3107585391140617</c:v>
                </c:pt>
                <c:pt idx="59">
                  <c:v>0.36157754326001168</c:v>
                </c:pt>
                <c:pt idx="60">
                  <c:v>0.41857617165570105</c:v>
                </c:pt>
                <c:pt idx="61">
                  <c:v>0.48221389234700496</c:v>
                </c:pt>
                <c:pt idx="62">
                  <c:v>0.55295413559059625</c:v>
                </c:pt>
                <c:pt idx="63">
                  <c:v>0.63126192458280173</c:v>
                </c:pt>
                <c:pt idx="64">
                  <c:v>0.71760150975337922</c:v>
                </c:pt>
                <c:pt idx="65">
                  <c:v>0.81243403214620002</c:v>
                </c:pt>
                <c:pt idx="66">
                  <c:v>0.91621523957694251</c:v>
                </c:pt>
                <c:pt idx="67">
                  <c:v>1.0293932771760979</c:v>
                </c:pt>
                <c:pt idx="68">
                  <c:v>1.1524065716610608</c:v>
                </c:pt>
                <c:pt idx="69">
                  <c:v>1.2856818262964111</c:v>
                </c:pt>
                <c:pt idx="70">
                  <c:v>1.4296321410530339</c:v>
                </c:pt>
                <c:pt idx="71">
                  <c:v>1.5846552700170378</c:v>
                </c:pt>
                <c:pt idx="72">
                  <c:v>1.7511320256721206</c:v>
                </c:pt>
                <c:pt idx="73">
                  <c:v>1.929424837325783</c:v>
                </c:pt>
                <c:pt idx="74">
                  <c:v>2.1198764686989051</c:v>
                </c:pt>
                <c:pt idx="75">
                  <c:v>2.3228088975808703</c:v>
                </c:pt>
                <c:pt idx="76">
                  <c:v>2.5385223584838741</c:v>
                </c:pt>
                <c:pt idx="77">
                  <c:v>2.7672945474305095</c:v>
                </c:pt>
                <c:pt idx="78">
                  <c:v>3.0093799863825552</c:v>
                </c:pt>
                <c:pt idx="79">
                  <c:v>3.2650095433768342</c:v>
                </c:pt>
                <c:pt idx="80">
                  <c:v>3.5343901031737488</c:v>
                </c:pt>
                <c:pt idx="81">
                  <c:v>3.8177043821451377</c:v>
                </c:pt>
                <c:pt idx="82">
                  <c:v>4.1151108802263536</c:v>
                </c:pt>
                <c:pt idx="83">
                  <c:v>4.4267439620251281</c:v>
                </c:pt>
                <c:pt idx="84">
                  <c:v>4.7527140586070686</c:v>
                </c:pt>
                <c:pt idx="85">
                  <c:v>5.0931079810570168</c:v>
                </c:pt>
                <c:pt idx="86">
                  <c:v>5.4479893366314229</c:v>
                </c:pt>
                <c:pt idx="87">
                  <c:v>5.8173990381622502</c:v>
                </c:pt>
                <c:pt idx="88">
                  <c:v>6.2013558973301741</c:v>
                </c:pt>
                <c:pt idx="89">
                  <c:v>6.5998572924861207</c:v>
                </c:pt>
                <c:pt idx="90">
                  <c:v>7.0128799018497148</c:v>
                </c:pt>
                <c:pt idx="91">
                  <c:v>7.4403804931404807</c:v>
                </c:pt>
                <c:pt idx="92">
                  <c:v>7.882296760992034</c:v>
                </c:pt>
                <c:pt idx="93">
                  <c:v>8.3385482038464573</c:v>
                </c:pt>
                <c:pt idx="94">
                  <c:v>8.8090370324206759</c:v>
                </c:pt>
                <c:pt idx="95">
                  <c:v>9.2936491022632879</c:v>
                </c:pt>
                <c:pt idx="96">
                  <c:v>9.7922548633763</c:v>
                </c:pt>
                <c:pt idx="97">
                  <c:v>10.304710320347397</c:v>
                </c:pt>
                <c:pt idx="98">
                  <c:v>10.830857996923754</c:v>
                </c:pt>
                <c:pt idx="99">
                  <c:v>11.370527899445904</c:v>
                </c:pt>
                <c:pt idx="100">
                  <c:v>11.923538474048499</c:v>
                </c:pt>
                <c:pt idx="101">
                  <c:v>12.489697553016399</c:v>
                </c:pt>
                <c:pt idx="102">
                  <c:v>13.068803286156736</c:v>
                </c:pt>
                <c:pt idx="103">
                  <c:v>13.660645053505789</c:v>
                </c:pt>
                <c:pt idx="104">
                  <c:v>14.265004356131428</c:v>
                </c:pt>
                <c:pt idx="105">
                  <c:v>14.881655682215353</c:v>
                </c:pt>
                <c:pt idx="106">
                  <c:v>15.51036734600136</c:v>
                </c:pt>
                <c:pt idx="107">
                  <c:v>16.150902297576835</c:v>
                </c:pt>
                <c:pt idx="108">
                  <c:v>16.803018901811711</c:v>
                </c:pt>
                <c:pt idx="109">
                  <c:v>17.466471685113163</c:v>
                </c:pt>
                <c:pt idx="110">
                  <c:v>18.141012048964214</c:v>
                </c:pt>
                <c:pt idx="111">
                  <c:v>18.826388949500426</c:v>
                </c:pt>
                <c:pt idx="112">
                  <c:v>19.522349542641564</c:v>
                </c:pt>
                <c:pt idx="113">
                  <c:v>20.22863979453399</c:v>
                </c:pt>
                <c:pt idx="114">
                  <c:v>20.945005057276688</c:v>
                </c:pt>
                <c:pt idx="115">
                  <c:v>21.671190610098492</c:v>
                </c:pt>
                <c:pt idx="116">
                  <c:v>22.406942166328434</c:v>
                </c:pt>
                <c:pt idx="117">
                  <c:v>23.152006346655384</c:v>
                </c:pt>
                <c:pt idx="118">
                  <c:v>23.906131119307759</c:v>
                </c:pt>
                <c:pt idx="119">
                  <c:v>24.669066207902773</c:v>
                </c:pt>
                <c:pt idx="120">
                  <c:v>25.440563467814314</c:v>
                </c:pt>
                <c:pt idx="121">
                  <c:v>26.220377231994718</c:v>
                </c:pt>
                <c:pt idx="122">
                  <c:v>27.008264627255897</c:v>
                </c:pt>
                <c:pt idx="123">
                  <c:v>27.803985862072722</c:v>
                </c:pt>
                <c:pt idx="124">
                  <c:v>28.607304487017529</c:v>
                </c:pt>
                <c:pt idx="125">
                  <c:v>29.417987628967182</c:v>
                </c:pt>
                <c:pt idx="126">
                  <c:v>30.235806200249243</c:v>
                </c:pt>
                <c:pt idx="127">
                  <c:v>31.060535083907212</c:v>
                </c:pt>
                <c:pt idx="128">
                  <c:v>31.891953296272192</c:v>
                </c:pt>
                <c:pt idx="129">
                  <c:v>32.729844128025718</c:v>
                </c:pt>
                <c:pt idx="130">
                  <c:v>33.573995264932222</c:v>
                </c:pt>
                <c:pt idx="131">
                  <c:v>34.424198889404977</c:v>
                </c:pt>
                <c:pt idx="132">
                  <c:v>35.280251764051286</c:v>
                </c:pt>
                <c:pt idx="133">
                  <c:v>36.141955298319886</c:v>
                </c:pt>
                <c:pt idx="134">
                  <c:v>37.009115599346103</c:v>
                </c:pt>
                <c:pt idx="135">
                  <c:v>37.881543508061242</c:v>
                </c:pt>
                <c:pt idx="136">
                  <c:v>38.759054621600058</c:v>
                </c:pt>
                <c:pt idx="137">
                  <c:v>39.64146930300501</c:v>
                </c:pt>
                <c:pt idx="138">
                  <c:v>40.528612679190644</c:v>
                </c:pt>
                <c:pt idx="139">
                  <c:v>41.420314628092939</c:v>
                </c:pt>
                <c:pt idx="140">
                  <c:v>42.316409755890817</c:v>
                </c:pt>
                <c:pt idx="141">
                  <c:v>43.216737365147821</c:v>
                </c:pt>
                <c:pt idx="142">
                  <c:v>44.121141414682029</c:v>
                </c:pt>
                <c:pt idx="143">
                  <c:v>45.029470471933934</c:v>
                </c:pt>
                <c:pt idx="144">
                  <c:v>45.941577658561982</c:v>
                </c:pt>
                <c:pt idx="145">
                  <c:v>46.857320589957595</c:v>
                </c:pt>
                <c:pt idx="146">
                  <c:v>47.776561309332493</c:v>
                </c:pt>
                <c:pt idx="147">
                  <c:v>48.699166216994485</c:v>
                </c:pt>
                <c:pt idx="148">
                  <c:v>49.625005995390779</c:v>
                </c:pt>
                <c:pt idx="149">
                  <c:v>50.553955530462588</c:v>
                </c:pt>
                <c:pt idx="150">
                  <c:v>51.485893829820299</c:v>
                </c:pt>
                <c:pt idx="151">
                  <c:v>52.42070393821453</c:v>
                </c:pt>
                <c:pt idx="152">
                  <c:v>53.358272850747085</c:v>
                </c:pt>
                <c:pt idx="153">
                  <c:v>54.298491424233674</c:v>
                </c:pt>
                <c:pt idx="154">
                  <c:v>55.241254287101668</c:v>
                </c:pt>
                <c:pt idx="155">
                  <c:v>56.186459748176361</c:v>
                </c:pt>
                <c:pt idx="156">
                  <c:v>57.13400970468345</c:v>
                </c:pt>
                <c:pt idx="157">
                  <c:v>58.083809549767892</c:v>
                </c:pt>
                <c:pt idx="158">
                  <c:v>59.035768079806218</c:v>
                </c:pt>
                <c:pt idx="159">
                  <c:v>59.989797401764349</c:v>
                </c:pt>
                <c:pt idx="160">
                  <c:v>60.945812840832502</c:v>
                </c:pt>
                <c:pt idx="161">
                  <c:v>61.903732848545957</c:v>
                </c:pt>
                <c:pt idx="162">
                  <c:v>62.863478911582405</c:v>
                </c:pt>
                <c:pt idx="163">
                  <c:v>63.824975461406609</c:v>
                </c:pt>
                <c:pt idx="164">
                  <c:v>64.788149784916442</c:v>
                </c:pt>
                <c:pt idx="165">
                  <c:v>65.752931936227498</c:v>
                </c:pt>
                <c:pt idx="166">
                  <c:v>66.719254649718351</c:v>
                </c:pt>
                <c:pt idx="167">
                  <c:v>67.687053254443924</c:v>
                </c:pt>
                <c:pt idx="168">
                  <c:v>68.656265590011287</c:v>
                </c:pt>
                <c:pt idx="169">
                  <c:v>69.626831923999447</c:v>
                </c:pt>
                <c:pt idx="170">
                  <c:v>70.598694870993285</c:v>
                </c:pt>
                <c:pt idx="171">
                  <c:v>71.571799313290938</c:v>
                </c:pt>
                <c:pt idx="172">
                  <c:v>72.546092323334136</c:v>
                </c:pt>
                <c:pt idx="173">
                  <c:v>73.521523087901471</c:v>
                </c:pt>
                <c:pt idx="174">
                  <c:v>74.498042834096594</c:v>
                </c:pt>
                <c:pt idx="175">
                  <c:v>75.475604757155082</c:v>
                </c:pt>
                <c:pt idx="176">
                  <c:v>76.454163950086809</c:v>
                </c:pt>
                <c:pt idx="177">
                  <c:v>77.43367733516439</c:v>
                </c:pt>
                <c:pt idx="178">
                  <c:v>78.414103597261544</c:v>
                </c:pt>
                <c:pt idx="179">
                  <c:v>79.395403119040992</c:v>
                </c:pt>
                <c:pt idx="180">
                  <c:v>80.377537917985165</c:v>
                </c:pt>
                <c:pt idx="181">
                  <c:v>81.360471585259972</c:v>
                </c:pt>
                <c:pt idx="182">
                  <c:v>82.344169226397071</c:v>
                </c:pt>
                <c:pt idx="183">
                  <c:v>83.328597403776456</c:v>
                </c:pt>
                <c:pt idx="184">
                  <c:v>84.313724080888676</c:v>
                </c:pt>
                <c:pt idx="185">
                  <c:v>85.299518568352539</c:v>
                </c:pt>
                <c:pt idx="186">
                  <c:v>86.285951471661974</c:v>
                </c:pt>
                <c:pt idx="187">
                  <c:v>87.272994640633243</c:v>
                </c:pt>
                <c:pt idx="188">
                  <c:v>88.260621120522671</c:v>
                </c:pt>
                <c:pt idx="189">
                  <c:v>89.248805104782093</c:v>
                </c:pt>
                <c:pt idx="190">
                  <c:v>90.237521889419014</c:v>
                </c:pt>
                <c:pt idx="191">
                  <c:v>91.226747828926989</c:v>
                </c:pt>
                <c:pt idx="192">
                  <c:v>92.216460293750288</c:v>
                </c:pt>
                <c:pt idx="193">
                  <c:v>93.206637629247126</c:v>
                </c:pt>
                <c:pt idx="194">
                  <c:v>94.197259116114225</c:v>
                </c:pt>
                <c:pt idx="195">
                  <c:v>95.188304932235553</c:v>
                </c:pt>
                <c:pt idx="196">
                  <c:v>96.179756115918138</c:v>
                </c:pt>
                <c:pt idx="197">
                  <c:v>97.171594530476597</c:v>
                </c:pt>
                <c:pt idx="198">
                  <c:v>98.163802830129498</c:v>
                </c:pt>
                <c:pt idx="199">
                  <c:v>99.156364427169621</c:v>
                </c:pt>
                <c:pt idx="200">
                  <c:v>100.14926346037061</c:v>
                </c:pt>
                <c:pt idx="201">
                  <c:v>101.14248476459346</c:v>
                </c:pt>
                <c:pt idx="202">
                  <c:v>102.13601384155572</c:v>
                </c:pt>
                <c:pt idx="203">
                  <c:v>103.12983683172715</c:v>
                </c:pt>
                <c:pt idx="204">
                  <c:v>104.12394048731616</c:v>
                </c:pt>
                <c:pt idx="205">
                  <c:v>105.11831214631192</c:v>
                </c:pt>
                <c:pt idx="206">
                  <c:v>106.11293970754693</c:v>
                </c:pt>
                <c:pt idx="207">
                  <c:v>107.10781160674674</c:v>
                </c:pt>
                <c:pt idx="208">
                  <c:v>108.10291679353261</c:v>
                </c:pt>
                <c:pt idx="209">
                  <c:v>109.09824470934535</c:v>
                </c:pt>
                <c:pt idx="210">
                  <c:v>110.09378526625747</c:v>
                </c:pt>
                <c:pt idx="211">
                  <c:v>111.08952882664286</c:v>
                </c:pt>
                <c:pt idx="212">
                  <c:v>112.08546618367365</c:v>
                </c:pt>
                <c:pt idx="213">
                  <c:v>113.08158854261396</c:v>
                </c:pt>
                <c:pt idx="214">
                  <c:v>114.07788750288222</c:v>
                </c:pt>
                <c:pt idx="215">
                  <c:v>115.07435504085328</c:v>
                </c:pt>
                <c:pt idx="216">
                  <c:v>116.07098349337338</c:v>
                </c:pt>
                <c:pt idx="217">
                  <c:v>117.06776554196088</c:v>
                </c:pt>
                <c:pt idx="218">
                  <c:v>118.06469419766745</c:v>
                </c:pt>
                <c:pt idx="219">
                  <c:v>119.06176278657409</c:v>
                </c:pt>
                <c:pt idx="220">
                  <c:v>120.05896493589776</c:v>
                </c:pt>
                <c:pt idx="221">
                  <c:v>121.05629456068547</c:v>
                </c:pt>
                <c:pt idx="222">
                  <c:v>122.05374585107242</c:v>
                </c:pt>
                <c:pt idx="223">
                  <c:v>123.05131326008237</c:v>
                </c:pt>
                <c:pt idx="224">
                  <c:v>124.04899149194904</c:v>
                </c:pt>
                <c:pt idx="225">
                  <c:v>125.04677549093739</c:v>
                </c:pt>
                <c:pt idx="226">
                  <c:v>126.04466043064551</c:v>
                </c:pt>
                <c:pt idx="227">
                  <c:v>127.04264170376709</c:v>
                </c:pt>
                <c:pt idx="228">
                  <c:v>128.04071491229647</c:v>
                </c:pt>
                <c:pt idx="229">
                  <c:v>129.03887585815795</c:v>
                </c:pt>
                <c:pt idx="230">
                  <c:v>130.0371205342424</c:v>
                </c:pt>
                <c:pt idx="231">
                  <c:v>131.03544511583399</c:v>
                </c:pt>
                <c:pt idx="232">
                  <c:v>132.03384595241133</c:v>
                </c:pt>
                <c:pt idx="233">
                  <c:v>133.0323195598076</c:v>
                </c:pt>
                <c:pt idx="234">
                  <c:v>134.03086261271437</c:v>
                </c:pt>
                <c:pt idx="235">
                  <c:v>135.02947193751513</c:v>
                </c:pt>
                <c:pt idx="236">
                  <c:v>136.02814450543443</c:v>
                </c:pt>
                <c:pt idx="237">
                  <c:v>137.02687742598954</c:v>
                </c:pt>
                <c:pt idx="238">
                  <c:v>138.02566794073195</c:v>
                </c:pt>
                <c:pt idx="239">
                  <c:v>139.02451341726595</c:v>
                </c:pt>
                <c:pt idx="240">
                  <c:v>140.02341134353301</c:v>
                </c:pt>
                <c:pt idx="241">
                  <c:v>141.0223593223505</c:v>
                </c:pt>
                <c:pt idx="242">
                  <c:v>142.02135506619348</c:v>
                </c:pt>
                <c:pt idx="243">
                  <c:v>143.02039639220976</c:v>
                </c:pt>
                <c:pt idx="244">
                  <c:v>144.01948121745752</c:v>
                </c:pt>
                <c:pt idx="245">
                  <c:v>145.01860755435646</c:v>
                </c:pt>
                <c:pt idx="246">
                  <c:v>146.01777350634259</c:v>
                </c:pt>
                <c:pt idx="247">
                  <c:v>147.0169772637185</c:v>
                </c:pt>
                <c:pt idx="248">
                  <c:v>148.0162170996901</c:v>
                </c:pt>
                <c:pt idx="249">
                  <c:v>149.0154913665817</c:v>
                </c:pt>
                <c:pt idx="250">
                  <c:v>150.01479849222204</c:v>
                </c:pt>
                <c:pt idx="251">
                  <c:v>151.01413697649318</c:v>
                </c:pt>
                <c:pt idx="252">
                  <c:v>152.0135053880355</c:v>
                </c:pt>
                <c:pt idx="253">
                  <c:v>153.01290236110188</c:v>
                </c:pt>
                <c:pt idx="254">
                  <c:v>154.01232659255425</c:v>
                </c:pt>
                <c:pt idx="255">
                  <c:v>155.0117768389963</c:v>
                </c:pt>
                <c:pt idx="256">
                  <c:v>156.01125191403656</c:v>
                </c:pt>
                <c:pt idx="257">
                  <c:v>157.01075068567565</c:v>
                </c:pt>
                <c:pt idx="258">
                  <c:v>158.01027207381236</c:v>
                </c:pt>
                <c:pt idx="259">
                  <c:v>159.00981504786341</c:v>
                </c:pt>
                <c:pt idx="260">
                  <c:v>160.00937862449149</c:v>
                </c:pt>
                <c:pt idx="261">
                  <c:v>161.0089618654369</c:v>
                </c:pt>
                <c:pt idx="262">
                  <c:v>162.00856387544826</c:v>
                </c:pt>
                <c:pt idx="263">
                  <c:v>163.00818380030762</c:v>
                </c:pt>
                <c:pt idx="264">
                  <c:v>164.00782082494584</c:v>
                </c:pt>
                <c:pt idx="265">
                  <c:v>165.00747417164416</c:v>
                </c:pt>
                <c:pt idx="266">
                  <c:v>166.00714309831812</c:v>
                </c:pt>
                <c:pt idx="267">
                  <c:v>167.00682689687989</c:v>
                </c:pt>
                <c:pt idx="268">
                  <c:v>168.00652489167578</c:v>
                </c:pt>
                <c:pt idx="269">
                  <c:v>169.00623643799531</c:v>
                </c:pt>
                <c:pt idx="270">
                  <c:v>170.00596092064887</c:v>
                </c:pt>
                <c:pt idx="271">
                  <c:v>171.00569775261016</c:v>
                </c:pt>
                <c:pt idx="272">
                  <c:v>172.00544637372144</c:v>
                </c:pt>
                <c:pt idx="273">
                  <c:v>173.00520624945813</c:v>
                </c:pt>
                <c:pt idx="274">
                  <c:v>174.0049768697499</c:v>
                </c:pt>
                <c:pt idx="275">
                  <c:v>175.00475774785633</c:v>
                </c:pt>
                <c:pt idx="276">
                  <c:v>176.00454841929405</c:v>
                </c:pt>
                <c:pt idx="277">
                  <c:v>177.00434844081326</c:v>
                </c:pt>
                <c:pt idx="278">
                  <c:v>178.00415738942138</c:v>
                </c:pt>
                <c:pt idx="279">
                  <c:v>179.00397486145164</c:v>
                </c:pt>
                <c:pt idx="280">
                  <c:v>180.00380047167454</c:v>
                </c:pt>
                <c:pt idx="281">
                  <c:v>181.00363385245032</c:v>
                </c:pt>
                <c:pt idx="282">
                  <c:v>182.00347465292009</c:v>
                </c:pt>
                <c:pt idx="283">
                  <c:v>183.0033225382349</c:v>
                </c:pt>
                <c:pt idx="284">
                  <c:v>184.00317718881968</c:v>
                </c:pt>
                <c:pt idx="285">
                  <c:v>185.0030382996714</c:v>
                </c:pt>
                <c:pt idx="286">
                  <c:v>186.0029055796897</c:v>
                </c:pt>
                <c:pt idx="287">
                  <c:v>187.00277875103814</c:v>
                </c:pt>
                <c:pt idx="288">
                  <c:v>188.0026575485349</c:v>
                </c:pt>
                <c:pt idx="289">
                  <c:v>189.00254171907193</c:v>
                </c:pt>
                <c:pt idx="290">
                  <c:v>190.00243102106032</c:v>
                </c:pt>
                <c:pt idx="291">
                  <c:v>191.00232522390178</c:v>
                </c:pt>
                <c:pt idx="292">
                  <c:v>192.00222410748415</c:v>
                </c:pt>
                <c:pt idx="293">
                  <c:v>193.00212746170041</c:v>
                </c:pt>
                <c:pt idx="294">
                  <c:v>194.00203508598958</c:v>
                </c:pt>
                <c:pt idx="295">
                  <c:v>195.00194678889898</c:v>
                </c:pt>
                <c:pt idx="296">
                  <c:v>196.00186238766702</c:v>
                </c:pt>
                <c:pt idx="297">
                  <c:v>197.00178170782431</c:v>
                </c:pt>
                <c:pt idx="298">
                  <c:v>198.00170458281423</c:v>
                </c:pt>
                <c:pt idx="299">
                  <c:v>199.00163085363022</c:v>
                </c:pt>
                <c:pt idx="300">
                  <c:v>200.00156036847</c:v>
                </c:pt>
              </c:numCache>
            </c:numRef>
          </c:val>
          <c:smooth val="0"/>
        </c:ser>
        <c:ser>
          <c:idx val="1"/>
          <c:order val="1"/>
          <c:tx>
            <c:v>Put Smile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Smile!$G$3:$G$303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2.8421709430404007E-14</c:v>
                </c:pt>
                <c:pt idx="31">
                  <c:v>2.9842794901924208E-13</c:v>
                </c:pt>
                <c:pt idx="32">
                  <c:v>2.3732127374387346E-12</c:v>
                </c:pt>
                <c:pt idx="33">
                  <c:v>1.645616976020392E-11</c:v>
                </c:pt>
                <c:pt idx="34">
                  <c:v>9.8111740953754634E-11</c:v>
                </c:pt>
                <c:pt idx="35">
                  <c:v>5.1049653393420158E-10</c:v>
                </c:pt>
                <c:pt idx="36">
                  <c:v>2.346368432881718E-9</c:v>
                </c:pt>
                <c:pt idx="37">
                  <c:v>9.6328420795543934E-9</c:v>
                </c:pt>
                <c:pt idx="38">
                  <c:v>3.5674133869179059E-8</c:v>
                </c:pt>
                <c:pt idx="39">
                  <c:v>1.2023704698549409E-7</c:v>
                </c:pt>
                <c:pt idx="40">
                  <c:v>3.7176923228798842E-7</c:v>
                </c:pt>
                <c:pt idx="41">
                  <c:v>1.062145912555934E-6</c:v>
                </c:pt>
                <c:pt idx="42">
                  <c:v>2.8222500816355023E-6</c:v>
                </c:pt>
                <c:pt idx="43">
                  <c:v>7.0156009144284326E-6</c:v>
                </c:pt>
                <c:pt idx="44">
                  <c:v>1.640255484858244E-5</c:v>
                </c:pt>
                <c:pt idx="45">
                  <c:v>3.6244457774614602E-5</c:v>
                </c:pt>
                <c:pt idx="46">
                  <c:v>7.6027528166378033E-5</c:v>
                </c:pt>
                <c:pt idx="47">
                  <c:v>1.5200016181893261E-4</c:v>
                </c:pt>
                <c:pt idx="48">
                  <c:v>2.9070490589333531E-4</c:v>
                </c:pt>
                <c:pt idx="49">
                  <c:v>5.3364056236659962E-4</c:v>
                </c:pt>
                <c:pt idx="50">
                  <c:v>9.4310908808381555E-4</c:v>
                </c:pt>
                <c:pt idx="51">
                  <c:v>1.6091911793552072E-3</c:v>
                </c:pt>
                <c:pt idx="52">
                  <c:v>2.6576651606546875E-3</c:v>
                </c:pt>
                <c:pt idx="53">
                  <c:v>4.2585522403868481E-3</c:v>
                </c:pt>
                <c:pt idx="54">
                  <c:v>6.6348553630461993E-3</c:v>
                </c:pt>
                <c:pt idx="55">
                  <c:v>1.0070975317375996E-2</c:v>
                </c:pt>
                <c:pt idx="56">
                  <c:v>1.4920248667493752E-2</c:v>
                </c:pt>
                <c:pt idx="57">
                  <c:v>2.1611063427826593E-2</c:v>
                </c:pt>
                <c:pt idx="58">
                  <c:v>3.0651069349900695E-2</c:v>
                </c:pt>
                <c:pt idx="59">
                  <c:v>4.26291031517394E-2</c:v>
                </c:pt>
                <c:pt idx="60">
                  <c:v>5.8214583273624498E-2</c:v>
                </c:pt>
                <c:pt idx="61">
                  <c:v>7.8154279485758593E-2</c:v>
                </c:pt>
                <c:pt idx="62">
                  <c:v>0.10326651516697893</c:v>
                </c:pt>
                <c:pt idx="63">
                  <c:v>0.13443300100689726</c:v>
                </c:pt>
                <c:pt idx="64">
                  <c:v>0.17258861770201861</c:v>
                </c:pt>
                <c:pt idx="65">
                  <c:v>0.21870955485913157</c:v>
                </c:pt>
                <c:pt idx="66">
                  <c:v>0.27380027037384025</c:v>
                </c:pt>
                <c:pt idx="67">
                  <c:v>0.33887975895095224</c:v>
                </c:pt>
                <c:pt idx="68">
                  <c:v>0.41496761283178785</c:v>
                </c:pt>
                <c:pt idx="69">
                  <c:v>0.50307032679049257</c:v>
                </c:pt>
                <c:pt idx="70">
                  <c:v>0.60416824879240494</c:v>
                </c:pt>
                <c:pt idx="71">
                  <c:v>0.71920351351489842</c:v>
                </c:pt>
                <c:pt idx="72">
                  <c:v>0.84906922415949282</c:v>
                </c:pt>
                <c:pt idx="73">
                  <c:v>0.99460007395521188</c:v>
                </c:pt>
                <c:pt idx="74">
                  <c:v>1.1565645268838409</c:v>
                </c:pt>
                <c:pt idx="75">
                  <c:v>1.335658610842998</c:v>
                </c:pt>
                <c:pt idx="76">
                  <c:v>1.5325013180651013</c:v>
                </c:pt>
                <c:pt idx="77">
                  <c:v>1.747631558530486</c:v>
                </c:pt>
                <c:pt idx="78">
                  <c:v>1.9815065729343644</c:v>
                </c:pt>
                <c:pt idx="79">
                  <c:v>2.2345016824012447</c:v>
                </c:pt>
                <c:pt idx="80">
                  <c:v>2.5069112319994247</c:v>
                </c:pt>
                <c:pt idx="81">
                  <c:v>2.798950573264932</c:v>
                </c:pt>
                <c:pt idx="82">
                  <c:v>3.1107589262564801</c:v>
                </c:pt>
                <c:pt idx="83">
                  <c:v>3.4424029629094832</c:v>
                </c:pt>
                <c:pt idx="84">
                  <c:v>3.7938809594048877</c:v>
                </c:pt>
                <c:pt idx="85">
                  <c:v>4.1651273747555138</c:v>
                </c:pt>
                <c:pt idx="86">
                  <c:v>4.5560177247814693</c:v>
                </c:pt>
                <c:pt idx="87">
                  <c:v>4.966373634177927</c:v>
                </c:pt>
                <c:pt idx="88">
                  <c:v>5.3959679636914473</c:v>
                </c:pt>
                <c:pt idx="89">
                  <c:v>5.8445299238903488</c:v>
                </c:pt>
                <c:pt idx="90">
                  <c:v>6.3117501011406603</c:v>
                </c:pt>
                <c:pt idx="91">
                  <c:v>6.7972853348195628</c:v>
                </c:pt>
                <c:pt idx="92">
                  <c:v>7.3007633972500514</c:v>
                </c:pt>
                <c:pt idx="93">
                  <c:v>7.8217874391624349</c:v>
                </c:pt>
                <c:pt idx="94">
                  <c:v>8.3599401735883418</c:v>
                </c:pt>
                <c:pt idx="95">
                  <c:v>8.9147877799466642</c:v>
                </c:pt>
                <c:pt idx="96">
                  <c:v>9.4858835177049343</c:v>
                </c:pt>
                <c:pt idx="97">
                  <c:v>10.07277104544923</c:v>
                </c:pt>
                <c:pt idx="98">
                  <c:v>10.674987446547988</c:v>
                </c:pt>
                <c:pt idx="99">
                  <c:v>11.292065966943497</c:v>
                </c:pt>
                <c:pt idx="100">
                  <c:v>11.923538474048513</c:v>
                </c:pt>
                <c:pt idx="101">
                  <c:v>12.568937648372213</c:v>
                </c:pt>
                <c:pt idx="102">
                  <c:v>13.2277989214478</c:v>
                </c:pt>
                <c:pt idx="103">
                  <c:v>13.899662174985508</c:v>
                </c:pt>
                <c:pt idx="104">
                  <c:v>14.584073217019551</c:v>
                </c:pt>
                <c:pt idx="105">
                  <c:v>15.280585051241673</c:v>
                </c:pt>
                <c:pt idx="106">
                  <c:v>15.988758955792235</c:v>
                </c:pt>
                <c:pt idx="107">
                  <c:v>16.708165387581388</c:v>
                </c:pt>
                <c:pt idx="108">
                  <c:v>17.438384727797171</c:v>
                </c:pt>
                <c:pt idx="109">
                  <c:v>18.179007883674302</c:v>
                </c:pt>
                <c:pt idx="110">
                  <c:v>18.929636760893118</c:v>
                </c:pt>
                <c:pt idx="111">
                  <c:v>19.689884620188437</c:v>
                </c:pt>
                <c:pt idx="112">
                  <c:v>20.459376330903666</c:v>
                </c:pt>
                <c:pt idx="113">
                  <c:v>21.237748533352971</c:v>
                </c:pt>
                <c:pt idx="114">
                  <c:v>22.024649720972803</c:v>
                </c:pt>
                <c:pt idx="115">
                  <c:v>22.819740252370579</c:v>
                </c:pt>
                <c:pt idx="116">
                  <c:v>23.622692302526033</c:v>
                </c:pt>
                <c:pt idx="117">
                  <c:v>24.433189761577779</c:v>
                </c:pt>
                <c:pt idx="118">
                  <c:v>25.250928088842301</c:v>
                </c:pt>
                <c:pt idx="119">
                  <c:v>26.075614128969335</c:v>
                </c:pt>
                <c:pt idx="120">
                  <c:v>26.906965896439061</c:v>
                </c:pt>
                <c:pt idx="121">
                  <c:v>27.744712333955462</c:v>
                </c:pt>
                <c:pt idx="122">
                  <c:v>28.588593049684789</c:v>
                </c:pt>
                <c:pt idx="123">
                  <c:v>29.438358037731632</c:v>
                </c:pt>
                <c:pt idx="124">
                  <c:v>30.293767385732025</c:v>
                </c:pt>
                <c:pt idx="125">
                  <c:v>31.154590972976052</c:v>
                </c:pt>
                <c:pt idx="126">
                  <c:v>32.020608162045676</c:v>
                </c:pt>
                <c:pt idx="127">
                  <c:v>32.89160748656775</c:v>
                </c:pt>
                <c:pt idx="128">
                  <c:v>33.76738633733396</c:v>
                </c:pt>
                <c:pt idx="129">
                  <c:v>34.64775064872461</c:v>
                </c:pt>
                <c:pt idx="130">
                  <c:v>35.532514587092123</c:v>
                </c:pt>
                <c:pt idx="131">
                  <c:v>36.421500242509381</c:v>
                </c:pt>
                <c:pt idx="132">
                  <c:v>37.31453732506202</c:v>
                </c:pt>
                <c:pt idx="133">
                  <c:v>38.211462866667006</c:v>
                </c:pt>
                <c:pt idx="134">
                  <c:v>39.112120929222158</c:v>
                </c:pt>
                <c:pt idx="135">
                  <c:v>40.01636231973643</c:v>
                </c:pt>
                <c:pt idx="136">
                  <c:v>40.924044312955488</c:v>
                </c:pt>
                <c:pt idx="137">
                  <c:v>41.835030381875583</c:v>
                </c:pt>
                <c:pt idx="138">
                  <c:v>42.749189936437148</c:v>
                </c:pt>
                <c:pt idx="139">
                  <c:v>43.666398070597012</c:v>
                </c:pt>
                <c:pt idx="140">
                  <c:v>44.586535317902076</c:v>
                </c:pt>
                <c:pt idx="141">
                  <c:v>45.509487415618253</c:v>
                </c:pt>
                <c:pt idx="142">
                  <c:v>46.43514507741321</c:v>
                </c:pt>
                <c:pt idx="143">
                  <c:v>47.363403774541354</c:v>
                </c:pt>
                <c:pt idx="144">
                  <c:v>48.294163525438819</c:v>
                </c:pt>
                <c:pt idx="145">
                  <c:v>49.227328693603084</c:v>
                </c:pt>
                <c:pt idx="146">
                  <c:v>50.162807793601871</c:v>
                </c:pt>
                <c:pt idx="147">
                  <c:v>51.10051330503461</c:v>
                </c:pt>
                <c:pt idx="148">
                  <c:v>52.04036149425059</c:v>
                </c:pt>
                <c:pt idx="149">
                  <c:v>52.98227224361321</c:v>
                </c:pt>
                <c:pt idx="150">
                  <c:v>53.926168888089762</c:v>
                </c:pt>
                <c:pt idx="151">
                  <c:v>54.871978058937145</c:v>
                </c:pt>
                <c:pt idx="152">
                  <c:v>55.819629534249714</c:v>
                </c:pt>
                <c:pt idx="153">
                  <c:v>56.769056096130953</c:v>
                </c:pt>
                <c:pt idx="154">
                  <c:v>57.720193394251055</c:v>
                </c:pt>
                <c:pt idx="155">
                  <c:v>58.67297981555123</c:v>
                </c:pt>
                <c:pt idx="156">
                  <c:v>59.62735635985905</c:v>
                </c:pt>
                <c:pt idx="157">
                  <c:v>60.583266521180036</c:v>
                </c:pt>
                <c:pt idx="158">
                  <c:v>61.540656174436776</c:v>
                </c:pt>
                <c:pt idx="159">
                  <c:v>62.499473467429056</c:v>
                </c:pt>
                <c:pt idx="160">
                  <c:v>63.45966871779595</c:v>
                </c:pt>
                <c:pt idx="161">
                  <c:v>64.421194314764989</c:v>
                </c:pt>
                <c:pt idx="162">
                  <c:v>65.384004625480088</c:v>
                </c:pt>
                <c:pt idx="163">
                  <c:v>66.348055905706644</c:v>
                </c:pt>
                <c:pt idx="164">
                  <c:v>67.313306214718182</c:v>
                </c:pt>
                <c:pt idx="165">
                  <c:v>68.279715334175989</c:v>
                </c:pt>
                <c:pt idx="166">
                  <c:v>69.247244690820139</c:v>
                </c:pt>
                <c:pt idx="167">
                  <c:v>70.215857282796264</c:v>
                </c:pt>
                <c:pt idx="168">
                  <c:v>71.185517609450187</c:v>
                </c:pt>
                <c:pt idx="169">
                  <c:v>72.156191604428756</c:v>
                </c:pt>
                <c:pt idx="170">
                  <c:v>73.127846571931428</c:v>
                </c:pt>
                <c:pt idx="171">
                  <c:v>74.100451125964412</c:v>
                </c:pt>
                <c:pt idx="172">
                  <c:v>75.073975132454734</c:v>
                </c:pt>
                <c:pt idx="173">
                  <c:v>76.048389654088481</c:v>
                </c:pt>
                <c:pt idx="174">
                  <c:v>77.023666897742686</c:v>
                </c:pt>
                <c:pt idx="175">
                  <c:v>77.999780164386664</c:v>
                </c:pt>
                <c:pt idx="176">
                  <c:v>78.976703801334509</c:v>
                </c:pt>
                <c:pt idx="177">
                  <c:v>79.954413156734688</c:v>
                </c:pt>
                <c:pt idx="178">
                  <c:v>80.932884536189505</c:v>
                </c:pt>
                <c:pt idx="179">
                  <c:v>81.912095161400885</c:v>
                </c:pt>
                <c:pt idx="180">
                  <c:v>82.892023130744661</c:v>
                </c:pt>
                <c:pt idx="181">
                  <c:v>83.872647381679826</c:v>
                </c:pt>
                <c:pt idx="182">
                  <c:v>84.853947654903635</c:v>
                </c:pt>
                <c:pt idx="183">
                  <c:v>85.835904460167882</c:v>
                </c:pt>
                <c:pt idx="184">
                  <c:v>86.818499043675985</c:v>
                </c:pt>
                <c:pt idx="185">
                  <c:v>87.801713356983441</c:v>
                </c:pt>
                <c:pt idx="186">
                  <c:v>88.785530027329571</c:v>
                </c:pt>
                <c:pt idx="187">
                  <c:v>89.769932329330516</c:v>
                </c:pt>
                <c:pt idx="188">
                  <c:v>90.754904157967673</c:v>
                </c:pt>
                <c:pt idx="189">
                  <c:v>91.740430002808807</c:v>
                </c:pt>
                <c:pt idx="190">
                  <c:v>92.726494923402413</c:v>
                </c:pt>
                <c:pt idx="191">
                  <c:v>93.713084525788048</c:v>
                </c:pt>
                <c:pt idx="192">
                  <c:v>94.700184940069505</c:v>
                </c:pt>
                <c:pt idx="193">
                  <c:v>95.687782798998853</c:v>
                </c:pt>
                <c:pt idx="194">
                  <c:v>96.675865217523466</c:v>
                </c:pt>
                <c:pt idx="195">
                  <c:v>97.664419773248937</c:v>
                </c:pt>
                <c:pt idx="196">
                  <c:v>98.653434487774746</c:v>
                </c:pt>
                <c:pt idx="197">
                  <c:v>99.64289780886017</c:v>
                </c:pt>
                <c:pt idx="198">
                  <c:v>100.63279859338155</c:v>
                </c:pt>
                <c:pt idx="199">
                  <c:v>101.62312609104239</c:v>
                </c:pt>
                <c:pt idx="200">
                  <c:v>102.61386992880111</c:v>
                </c:pt>
                <c:pt idx="201">
                  <c:v>103.60502009598216</c:v>
                </c:pt>
                <c:pt idx="202">
                  <c:v>104.59656693003794</c:v>
                </c:pt>
                <c:pt idx="203">
                  <c:v>105.58850110293139</c:v>
                </c:pt>
                <c:pt idx="204">
                  <c:v>106.58081360810917</c:v>
                </c:pt>
                <c:pt idx="205">
                  <c:v>107.57349574803848</c:v>
                </c:pt>
                <c:pt idx="206">
                  <c:v>108.56653912228083</c:v>
                </c:pt>
                <c:pt idx="207">
                  <c:v>109.55993561607721</c:v>
                </c:pt>
                <c:pt idx="208">
                  <c:v>110.55367738942181</c:v>
                </c:pt>
                <c:pt idx="209">
                  <c:v>111.54775686660065</c:v>
                </c:pt>
                <c:pt idx="210">
                  <c:v>112.54216672617409</c:v>
                </c:pt>
                <c:pt idx="211">
                  <c:v>113.5368998913828</c:v>
                </c:pt>
                <c:pt idx="212">
                  <c:v>114.53194952095728</c:v>
                </c:pt>
                <c:pt idx="213">
                  <c:v>115.52730900031267</c:v>
                </c:pt>
                <c:pt idx="214">
                  <c:v>116.52297193311142</c:v>
                </c:pt>
                <c:pt idx="215">
                  <c:v>117.51893213317663</c:v>
                </c:pt>
                <c:pt idx="216">
                  <c:v>118.51518361674033</c:v>
                </c:pt>
                <c:pt idx="217">
                  <c:v>119.51172059501167</c:v>
                </c:pt>
                <c:pt idx="218">
                  <c:v>120.50853746705025</c:v>
                </c:pt>
                <c:pt idx="219">
                  <c:v>121.50562881293115</c:v>
                </c:pt>
                <c:pt idx="220">
                  <c:v>122.50298938718842</c:v>
                </c:pt>
                <c:pt idx="221">
                  <c:v>123.5006141125246</c:v>
                </c:pt>
                <c:pt idx="222">
                  <c:v>124.49849807377447</c:v>
                </c:pt>
                <c:pt idx="223">
                  <c:v>125.49663651211173</c:v>
                </c:pt>
                <c:pt idx="224">
                  <c:v>126.49502481948792</c:v>
                </c:pt>
                <c:pt idx="225">
                  <c:v>127.49365853329303</c:v>
                </c:pt>
                <c:pt idx="226">
                  <c:v>128.49253333122863</c:v>
                </c:pt>
                <c:pt idx="227">
                  <c:v>129.49164502638362</c:v>
                </c:pt>
                <c:pt idx="228">
                  <c:v>130.4909895625043</c:v>
                </c:pt>
                <c:pt idx="229">
                  <c:v>131.49056300944983</c:v>
                </c:pt>
                <c:pt idx="230">
                  <c:v>132.49036155882541</c:v>
                </c:pt>
                <c:pt idx="231">
                  <c:v>133.49038151978536</c:v>
                </c:pt>
                <c:pt idx="232">
                  <c:v>134.49061931499887</c:v>
                </c:pt>
                <c:pt idx="233">
                  <c:v>135.4910714767712</c:v>
                </c:pt>
                <c:pt idx="234">
                  <c:v>136.49173464331426</c:v>
                </c:pt>
                <c:pt idx="235">
                  <c:v>137.49260555515963</c:v>
                </c:pt>
                <c:pt idx="236">
                  <c:v>138.49368105170811</c:v>
                </c:pt>
                <c:pt idx="237">
                  <c:v>139.4949580679106</c:v>
                </c:pt>
                <c:pt idx="238">
                  <c:v>140.49643363107381</c:v>
                </c:pt>
                <c:pt idx="239">
                  <c:v>141.4981048577865</c:v>
                </c:pt>
                <c:pt idx="240">
                  <c:v>142.49996895096072</c:v>
                </c:pt>
                <c:pt idx="241">
                  <c:v>143.50202319698326</c:v>
                </c:pt>
                <c:pt idx="242">
                  <c:v>144.50426496297302</c:v>
                </c:pt>
                <c:pt idx="243">
                  <c:v>145.50669169413987</c:v>
                </c:pt>
                <c:pt idx="244">
                  <c:v>146.50930091124036</c:v>
                </c:pt>
                <c:pt idx="245">
                  <c:v>147.51209020812718</c:v>
                </c:pt>
                <c:pt idx="246">
                  <c:v>148.5150572493877</c:v>
                </c:pt>
                <c:pt idx="247">
                  <c:v>149.51819976806854</c:v>
                </c:pt>
                <c:pt idx="248">
                  <c:v>150.52151556348247</c:v>
                </c:pt>
                <c:pt idx="249">
                  <c:v>151.52500249909414</c:v>
                </c:pt>
                <c:pt idx="250">
                  <c:v>152.52865850048207</c:v>
                </c:pt>
                <c:pt idx="251">
                  <c:v>153.53248155337297</c:v>
                </c:pt>
                <c:pt idx="252">
                  <c:v>154.53646970174646</c:v>
                </c:pt>
                <c:pt idx="253">
                  <c:v>155.54062104600655</c:v>
                </c:pt>
                <c:pt idx="254">
                  <c:v>156.5449337412179</c:v>
                </c:pt>
                <c:pt idx="255">
                  <c:v>157.5494059954039</c:v>
                </c:pt>
                <c:pt idx="256">
                  <c:v>158.55403606790424</c:v>
                </c:pt>
                <c:pt idx="257">
                  <c:v>159.55882226778965</c:v>
                </c:pt>
                <c:pt idx="258">
                  <c:v>160.5637629523319</c:v>
                </c:pt>
                <c:pt idx="259">
                  <c:v>161.56885652552637</c:v>
                </c:pt>
                <c:pt idx="260">
                  <c:v>162.57410143666533</c:v>
                </c:pt>
                <c:pt idx="261">
                  <c:v>163.57949617896026</c:v>
                </c:pt>
                <c:pt idx="262">
                  <c:v>164.58503928821136</c:v>
                </c:pt>
                <c:pt idx="263">
                  <c:v>165.59072934152158</c:v>
                </c:pt>
                <c:pt idx="264">
                  <c:v>166.59656495605469</c:v>
                </c:pt>
                <c:pt idx="265">
                  <c:v>167.60254478783509</c:v>
                </c:pt>
                <c:pt idx="266">
                  <c:v>168.60866753058758</c:v>
                </c:pt>
                <c:pt idx="267">
                  <c:v>169.61493191461608</c:v>
                </c:pt>
                <c:pt idx="268">
                  <c:v>170.6213367057195</c:v>
                </c:pt>
                <c:pt idx="269">
                  <c:v>171.62788070414365</c:v>
                </c:pt>
                <c:pt idx="270">
                  <c:v>172.63456274356764</c:v>
                </c:pt>
                <c:pt idx="271">
                  <c:v>173.64138169012335</c:v>
                </c:pt>
                <c:pt idx="272">
                  <c:v>174.64833644144733</c:v>
                </c:pt>
                <c:pt idx="273">
                  <c:v>175.65542592576315</c:v>
                </c:pt>
                <c:pt idx="274">
                  <c:v>176.6626491009938</c:v>
                </c:pt>
                <c:pt idx="275">
                  <c:v>177.67000495390266</c:v>
                </c:pt>
                <c:pt idx="276">
                  <c:v>178.67749249926197</c:v>
                </c:pt>
                <c:pt idx="277">
                  <c:v>179.68511077904816</c:v>
                </c:pt>
                <c:pt idx="278">
                  <c:v>180.69285886166244</c:v>
                </c:pt>
                <c:pt idx="279">
                  <c:v>181.70073584117665</c:v>
                </c:pt>
                <c:pt idx="280">
                  <c:v>182.70874083660249</c:v>
                </c:pt>
                <c:pt idx="281">
                  <c:v>183.716872991184</c:v>
                </c:pt>
                <c:pt idx="282">
                  <c:v>184.7251314717123</c:v>
                </c:pt>
                <c:pt idx="283">
                  <c:v>185.73351546786137</c:v>
                </c:pt>
                <c:pt idx="284">
                  <c:v>186.74202419154494</c:v>
                </c:pt>
                <c:pt idx="285">
                  <c:v>187.75065687629291</c:v>
                </c:pt>
                <c:pt idx="286">
                  <c:v>188.75941277664737</c:v>
                </c:pt>
                <c:pt idx="287">
                  <c:v>189.76829116757682</c:v>
                </c:pt>
                <c:pt idx="288">
                  <c:v>190.77729134390853</c:v>
                </c:pt>
                <c:pt idx="289">
                  <c:v>191.78641261977816</c:v>
                </c:pt>
                <c:pt idx="290">
                  <c:v>192.79565432809608</c:v>
                </c:pt>
                <c:pt idx="291">
                  <c:v>193.80501582002972</c:v>
                </c:pt>
                <c:pt idx="292">
                  <c:v>194.81449646450176</c:v>
                </c:pt>
                <c:pt idx="293">
                  <c:v>195.82409564770296</c:v>
                </c:pt>
                <c:pt idx="294">
                  <c:v>196.83381277262009</c:v>
                </c:pt>
                <c:pt idx="295">
                  <c:v>197.84364725857722</c:v>
                </c:pt>
                <c:pt idx="296">
                  <c:v>198.85359854079132</c:v>
                </c:pt>
                <c:pt idx="297">
                  <c:v>199.86366606994034</c:v>
                </c:pt>
                <c:pt idx="298">
                  <c:v>200.87384931174438</c:v>
                </c:pt>
                <c:pt idx="299">
                  <c:v>201.88414774655917</c:v>
                </c:pt>
                <c:pt idx="300">
                  <c:v>202.89456086898082</c:v>
                </c:pt>
              </c:numCache>
            </c:numRef>
          </c:val>
          <c:smooth val="0"/>
        </c:ser>
        <c:ser>
          <c:idx val="2"/>
          <c:order val="2"/>
          <c:tx>
            <c:v>Call Vol Constante</c:v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Smile!$H$3:$H$303</c:f>
              <c:numCache>
                <c:formatCode>_(* #,##0.00_);_(* \(#,##0.00\);_(* "-"??_);_(@_)</c:formatCode>
                <c:ptCount val="301"/>
                <c:pt idx="0">
                  <c:v>99.999989999999997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89.000000000000114</c:v>
                </c:pt>
                <c:pt idx="12">
                  <c:v>88.000000000001108</c:v>
                </c:pt>
                <c:pt idx="13">
                  <c:v>87.000000000007873</c:v>
                </c:pt>
                <c:pt idx="14">
                  <c:v>86.00000000004556</c:v>
                </c:pt>
                <c:pt idx="15">
                  <c:v>85.000000000221675</c:v>
                </c:pt>
                <c:pt idx="16">
                  <c:v>84.0000000009302</c:v>
                </c:pt>
                <c:pt idx="17">
                  <c:v>83.000000003436853</c:v>
                </c:pt>
                <c:pt idx="18">
                  <c:v>82.000000011371014</c:v>
                </c:pt>
                <c:pt idx="19">
                  <c:v>81.000000034161204</c:v>
                </c:pt>
                <c:pt idx="20">
                  <c:v>80.000000094272622</c:v>
                </c:pt>
                <c:pt idx="21">
                  <c:v>79.000000241311</c:v>
                </c:pt>
                <c:pt idx="22">
                  <c:v>78.000000577674115</c:v>
                </c:pt>
                <c:pt idx="23">
                  <c:v>77.000001302431627</c:v>
                </c:pt>
                <c:pt idx="24">
                  <c:v>76.000002782383788</c:v>
                </c:pt>
                <c:pt idx="25">
                  <c:v>75.000005661602813</c:v>
                </c:pt>
                <c:pt idx="26">
                  <c:v>74.000011022949423</c:v>
                </c:pt>
                <c:pt idx="27">
                  <c:v>73.000020616795553</c:v>
                </c:pt>
                <c:pt idx="28">
                  <c:v>72.000037173190819</c:v>
                </c:pt>
                <c:pt idx="29">
                  <c:v>71.000064813740181</c:v>
                </c:pt>
                <c:pt idx="30">
                  <c:v>70.000109578340016</c:v>
                </c:pt>
                <c:pt idx="31">
                  <c:v>69.000180079572914</c:v>
                </c:pt>
                <c:pt idx="32">
                  <c:v>68.000288294012961</c:v>
                </c:pt>
                <c:pt idx="33">
                  <c:v>67.000450495077899</c:v>
                </c:pt>
                <c:pt idx="34">
                  <c:v>66.000688326605058</c:v>
                </c:pt>
                <c:pt idx="35">
                  <c:v>65.001030010317123</c:v>
                </c:pt>
                <c:pt idx="36">
                  <c:v>64.001511674119513</c:v>
                </c:pt>
                <c:pt idx="37">
                  <c:v>63.002178782083028</c:v>
                </c:pt>
                <c:pt idx="38">
                  <c:v>62.003087641348387</c:v>
                </c:pt>
                <c:pt idx="39">
                  <c:v>61.004306956345175</c:v>
                </c:pt>
                <c:pt idx="40">
                  <c:v>60.005919396888821</c:v>
                </c:pt>
                <c:pt idx="41">
                  <c:v>59.00802314408002</c:v>
                </c:pt>
                <c:pt idx="42">
                  <c:v>58.010733376588441</c:v>
                </c:pt>
                <c:pt idx="43">
                  <c:v>57.014183659882512</c:v>
                </c:pt>
                <c:pt idx="44">
                  <c:v>56.01852720223561</c:v>
                </c:pt>
                <c:pt idx="45">
                  <c:v>55.023937943796696</c:v>
                </c:pt>
                <c:pt idx="46">
                  <c:v>54.030611448518918</c:v>
                </c:pt>
                <c:pt idx="47">
                  <c:v>53.038765573111519</c:v>
                </c:pt>
                <c:pt idx="48">
                  <c:v>52.04864089221828</c:v>
                </c:pt>
                <c:pt idx="49">
                  <c:v>51.060500864518964</c:v>
                </c:pt>
                <c:pt idx="50">
                  <c:v>50.074631730185303</c:v>
                </c:pt>
                <c:pt idx="51">
                  <c:v>49.091342135904391</c:v>
                </c:pt>
                <c:pt idx="52">
                  <c:v>48.11096248932251</c:v>
                </c:pt>
                <c:pt idx="53">
                  <c:v>47.133844050104614</c:v>
                </c:pt>
                <c:pt idx="54">
                  <c:v>46.160357769715176</c:v>
                </c:pt>
                <c:pt idx="55">
                  <c:v>45.19089289639949</c:v>
                </c:pt>
                <c:pt idx="56">
                  <c:v>44.225855365605227</c:v>
                </c:pt>
                <c:pt idx="57">
                  <c:v>43.265665999182318</c:v>
                </c:pt>
                <c:pt idx="58">
                  <c:v>42.310758539114055</c:v>
                </c:pt>
                <c:pt idx="59">
                  <c:v>41.361577543260019</c:v>
                </c:pt>
                <c:pt idx="60">
                  <c:v>40.418576171655708</c:v>
                </c:pt>
                <c:pt idx="61">
                  <c:v>39.482213892347012</c:v>
                </c:pt>
                <c:pt idx="62">
                  <c:v>38.552954135590596</c:v>
                </c:pt>
                <c:pt idx="63">
                  <c:v>37.631261924582802</c:v>
                </c:pt>
                <c:pt idx="64">
                  <c:v>36.717601509753379</c:v>
                </c:pt>
                <c:pt idx="65">
                  <c:v>35.8124340321462</c:v>
                </c:pt>
                <c:pt idx="66">
                  <c:v>34.916215239576943</c:v>
                </c:pt>
                <c:pt idx="67">
                  <c:v>34.029393277176105</c:v>
                </c:pt>
                <c:pt idx="68">
                  <c:v>33.152406571661061</c:v>
                </c:pt>
                <c:pt idx="69">
                  <c:v>32.285681826296404</c:v>
                </c:pt>
                <c:pt idx="70">
                  <c:v>31.429632141053034</c:v>
                </c:pt>
                <c:pt idx="71">
                  <c:v>30.584655270017038</c:v>
                </c:pt>
                <c:pt idx="72">
                  <c:v>29.751132025672128</c:v>
                </c:pt>
                <c:pt idx="73">
                  <c:v>28.929424837325783</c:v>
                </c:pt>
                <c:pt idx="74">
                  <c:v>28.119876468698905</c:v>
                </c:pt>
                <c:pt idx="75">
                  <c:v>27.32280889758087</c:v>
                </c:pt>
                <c:pt idx="76">
                  <c:v>26.538522358483874</c:v>
                </c:pt>
                <c:pt idx="77">
                  <c:v>25.76729454743051</c:v>
                </c:pt>
                <c:pt idx="78">
                  <c:v>25.009379986382555</c:v>
                </c:pt>
                <c:pt idx="79">
                  <c:v>24.265009543376827</c:v>
                </c:pt>
                <c:pt idx="80">
                  <c:v>23.534390103173749</c:v>
                </c:pt>
                <c:pt idx="81">
                  <c:v>22.817704382145145</c:v>
                </c:pt>
                <c:pt idx="82">
                  <c:v>22.115110880226354</c:v>
                </c:pt>
                <c:pt idx="83">
                  <c:v>21.426743962025128</c:v>
                </c:pt>
                <c:pt idx="84">
                  <c:v>20.752714058607076</c:v>
                </c:pt>
                <c:pt idx="85">
                  <c:v>20.093107981057017</c:v>
                </c:pt>
                <c:pt idx="86">
                  <c:v>19.44798933663143</c:v>
                </c:pt>
                <c:pt idx="87">
                  <c:v>18.817399038162243</c:v>
                </c:pt>
                <c:pt idx="88">
                  <c:v>18.201355897330174</c:v>
                </c:pt>
                <c:pt idx="89">
                  <c:v>17.599857292486128</c:v>
                </c:pt>
                <c:pt idx="90">
                  <c:v>17.012879901849715</c:v>
                </c:pt>
                <c:pt idx="91">
                  <c:v>16.440380493140488</c:v>
                </c:pt>
                <c:pt idx="92">
                  <c:v>15.882296760992027</c:v>
                </c:pt>
                <c:pt idx="93">
                  <c:v>15.338548203846457</c:v>
                </c:pt>
                <c:pt idx="94">
                  <c:v>14.809037032420676</c:v>
                </c:pt>
                <c:pt idx="95">
                  <c:v>14.293649102263295</c:v>
                </c:pt>
                <c:pt idx="96">
                  <c:v>13.7922548633763</c:v>
                </c:pt>
                <c:pt idx="97">
                  <c:v>13.304710320347404</c:v>
                </c:pt>
                <c:pt idx="98">
                  <c:v>12.830857996923747</c:v>
                </c:pt>
                <c:pt idx="99">
                  <c:v>12.370527899445911</c:v>
                </c:pt>
                <c:pt idx="100">
                  <c:v>11.923538474048499</c:v>
                </c:pt>
                <c:pt idx="101">
                  <c:v>11.489697553016399</c:v>
                </c:pt>
                <c:pt idx="102">
                  <c:v>11.068803286156744</c:v>
                </c:pt>
                <c:pt idx="103">
                  <c:v>10.660645053505782</c:v>
                </c:pt>
                <c:pt idx="104">
                  <c:v>10.265004356131428</c:v>
                </c:pt>
                <c:pt idx="105">
                  <c:v>9.881655682215353</c:v>
                </c:pt>
                <c:pt idx="106">
                  <c:v>9.5103673460013596</c:v>
                </c:pt>
                <c:pt idx="107">
                  <c:v>9.1509022975768346</c:v>
                </c:pt>
                <c:pt idx="108">
                  <c:v>8.8030189018117113</c:v>
                </c:pt>
                <c:pt idx="109">
                  <c:v>8.4664716851131629</c:v>
                </c:pt>
                <c:pt idx="110">
                  <c:v>8.1410120489642139</c:v>
                </c:pt>
                <c:pt idx="111">
                  <c:v>7.8263889495004193</c:v>
                </c:pt>
                <c:pt idx="112">
                  <c:v>7.5223495426415568</c:v>
                </c:pt>
                <c:pt idx="113">
                  <c:v>7.22863979453399</c:v>
                </c:pt>
                <c:pt idx="114">
                  <c:v>6.9450050572766955</c:v>
                </c:pt>
                <c:pt idx="115">
                  <c:v>6.6711906100984883</c:v>
                </c:pt>
                <c:pt idx="116">
                  <c:v>6.406942166328438</c:v>
                </c:pt>
                <c:pt idx="117">
                  <c:v>6.15200634665538</c:v>
                </c:pt>
                <c:pt idx="118">
                  <c:v>5.9061311193077621</c:v>
                </c:pt>
                <c:pt idx="119">
                  <c:v>5.6690662079027661</c:v>
                </c:pt>
                <c:pt idx="120">
                  <c:v>5.4405634678143144</c:v>
                </c:pt>
                <c:pt idx="121">
                  <c:v>5.2203772319947248</c:v>
                </c:pt>
                <c:pt idx="122">
                  <c:v>5.0082646272558904</c:v>
                </c:pt>
                <c:pt idx="123">
                  <c:v>4.8039858620727216</c:v>
                </c:pt>
                <c:pt idx="124">
                  <c:v>4.6073044870175259</c:v>
                </c:pt>
                <c:pt idx="125">
                  <c:v>4.4179876289671931</c:v>
                </c:pt>
                <c:pt idx="126">
                  <c:v>4.2358062002492396</c:v>
                </c:pt>
                <c:pt idx="127">
                  <c:v>4.0605350839072187</c:v>
                </c:pt>
                <c:pt idx="128">
                  <c:v>3.8919532962721988</c:v>
                </c:pt>
                <c:pt idx="129">
                  <c:v>3.7298441280257286</c:v>
                </c:pt>
                <c:pt idx="130">
                  <c:v>3.5739952649322326</c:v>
                </c:pt>
                <c:pt idx="131">
                  <c:v>3.4241988894049662</c:v>
                </c:pt>
                <c:pt idx="132">
                  <c:v>3.2802517640512932</c:v>
                </c:pt>
                <c:pt idx="133">
                  <c:v>3.1419552983198997</c:v>
                </c:pt>
                <c:pt idx="134">
                  <c:v>3.0091155993461065</c:v>
                </c:pt>
                <c:pt idx="135">
                  <c:v>2.8815435080612311</c:v>
                </c:pt>
                <c:pt idx="136">
                  <c:v>2.7590546216000433</c:v>
                </c:pt>
                <c:pt idx="137">
                  <c:v>2.6414693030050174</c:v>
                </c:pt>
                <c:pt idx="138">
                  <c:v>2.5286126791906529</c:v>
                </c:pt>
                <c:pt idx="139">
                  <c:v>2.4203146280929282</c:v>
                </c:pt>
                <c:pt idx="140">
                  <c:v>2.3164097558908097</c:v>
                </c:pt>
                <c:pt idx="141">
                  <c:v>2.2167373651478162</c:v>
                </c:pt>
                <c:pt idx="142">
                  <c:v>2.1211414146820413</c:v>
                </c:pt>
                <c:pt idx="143">
                  <c:v>2.0294704719339371</c:v>
                </c:pt>
                <c:pt idx="144">
                  <c:v>1.9415776585619859</c:v>
                </c:pt>
                <c:pt idx="145">
                  <c:v>1.8573205899575971</c:v>
                </c:pt>
                <c:pt idx="146">
                  <c:v>1.7765613093324983</c:v>
                </c:pt>
                <c:pt idx="147">
                  <c:v>1.6991662169944899</c:v>
                </c:pt>
                <c:pt idx="148">
                  <c:v>1.625005995390767</c:v>
                </c:pt>
                <c:pt idx="149">
                  <c:v>1.5539555304625843</c:v>
                </c:pt>
                <c:pt idx="150">
                  <c:v>1.4858938298202862</c:v>
                </c:pt>
                <c:pt idx="151">
                  <c:v>1.420703938214535</c:v>
                </c:pt>
                <c:pt idx="152">
                  <c:v>1.3582728507470794</c:v>
                </c:pt>
                <c:pt idx="153">
                  <c:v>1.2984914242336849</c:v>
                </c:pt>
                <c:pt idx="154">
                  <c:v>1.2412542871016594</c:v>
                </c:pt>
                <c:pt idx="155">
                  <c:v>1.1864597481763557</c:v>
                </c:pt>
                <c:pt idx="156">
                  <c:v>1.1340097046834376</c:v>
                </c:pt>
                <c:pt idx="157">
                  <c:v>1.0838095497678921</c:v>
                </c:pt>
                <c:pt idx="158">
                  <c:v>1.0357680798062052</c:v>
                </c:pt>
                <c:pt idx="159">
                  <c:v>0.98979740176435005</c:v>
                </c:pt>
                <c:pt idx="160">
                  <c:v>0.94581284083248995</c:v>
                </c:pt>
                <c:pt idx="161">
                  <c:v>0.90373284854595148</c:v>
                </c:pt>
                <c:pt idx="162">
                  <c:v>0.86347891158240575</c:v>
                </c:pt>
                <c:pt idx="163">
                  <c:v>0.82497546140661804</c:v>
                </c:pt>
                <c:pt idx="164">
                  <c:v>0.78814978491645515</c:v>
                </c:pt>
                <c:pt idx="165">
                  <c:v>0.75293193622750465</c:v>
                </c:pt>
                <c:pt idx="166">
                  <c:v>0.71925464971834874</c:v>
                </c:pt>
                <c:pt idx="167">
                  <c:v>0.68705325444391629</c:v>
                </c:pt>
                <c:pt idx="168">
                  <c:v>0.65626559001128193</c:v>
                </c:pt>
                <c:pt idx="169">
                  <c:v>0.62683192399944332</c:v>
                </c:pt>
                <c:pt idx="170">
                  <c:v>0.59869487099328023</c:v>
                </c:pt>
                <c:pt idx="171">
                  <c:v>0.57179931329093492</c:v>
                </c:pt>
                <c:pt idx="172">
                  <c:v>0.54609232333413082</c:v>
                </c:pt>
                <c:pt idx="173">
                  <c:v>0.52152308790146762</c:v>
                </c:pt>
                <c:pt idx="174">
                  <c:v>0.49804283409660499</c:v>
                </c:pt>
                <c:pt idx="175">
                  <c:v>0.47560475715508455</c:v>
                </c:pt>
                <c:pt idx="176">
                  <c:v>0.45416395008681842</c:v>
                </c:pt>
                <c:pt idx="177">
                  <c:v>0.43367733516438101</c:v>
                </c:pt>
                <c:pt idx="178">
                  <c:v>0.41410359726155388</c:v>
                </c:pt>
                <c:pt idx="179">
                  <c:v>0.39540311904099879</c:v>
                </c:pt>
                <c:pt idx="180">
                  <c:v>0.37753791798516456</c:v>
                </c:pt>
                <c:pt idx="181">
                  <c:v>0.36047158525998579</c:v>
                </c:pt>
                <c:pt idx="182">
                  <c:v>0.34416922639708236</c:v>
                </c:pt>
                <c:pt idx="183">
                  <c:v>0.32859740377645208</c:v>
                </c:pt>
                <c:pt idx="184">
                  <c:v>0.31372408088867276</c:v>
                </c:pt>
                <c:pt idx="185">
                  <c:v>0.29951856835254986</c:v>
                </c:pt>
                <c:pt idx="186">
                  <c:v>0.28595147166196266</c:v>
                </c:pt>
                <c:pt idx="187">
                  <c:v>0.27299464063324441</c:v>
                </c:pt>
                <c:pt idx="188">
                  <c:v>0.2606211205226785</c:v>
                </c:pt>
                <c:pt idx="189">
                  <c:v>0.24880510478208828</c:v>
                </c:pt>
                <c:pt idx="190">
                  <c:v>0.23752188941901498</c:v>
                </c:pt>
                <c:pt idx="191">
                  <c:v>0.22674782892697554</c:v>
                </c:pt>
                <c:pt idx="192">
                  <c:v>0.21646029375028109</c:v>
                </c:pt>
                <c:pt idx="193">
                  <c:v>0.20663762924712992</c:v>
                </c:pt>
                <c:pt idx="194">
                  <c:v>0.1972591161142172</c:v>
                </c:pt>
                <c:pt idx="195">
                  <c:v>0.18830493223556655</c:v>
                </c:pt>
                <c:pt idx="196">
                  <c:v>0.17975611591814133</c:v>
                </c:pt>
                <c:pt idx="197">
                  <c:v>0.17159453047659223</c:v>
                </c:pt>
                <c:pt idx="198">
                  <c:v>0.16380283012950558</c:v>
                </c:pt>
                <c:pt idx="199">
                  <c:v>0.1563644271696103</c:v>
                </c:pt>
                <c:pt idx="200">
                  <c:v>0.14926346037059313</c:v>
                </c:pt>
                <c:pt idx="201">
                  <c:v>0.14248476459345927</c:v>
                </c:pt>
                <c:pt idx="202">
                  <c:v>0.1360138415557266</c:v>
                </c:pt>
                <c:pt idx="203">
                  <c:v>0.129836831727141</c:v>
                </c:pt>
                <c:pt idx="204">
                  <c:v>0.12394048731616558</c:v>
                </c:pt>
                <c:pt idx="205">
                  <c:v>0.11831214631191522</c:v>
                </c:pt>
                <c:pt idx="206">
                  <c:v>0.11293970754693805</c:v>
                </c:pt>
                <c:pt idx="207">
                  <c:v>0.10781160674672297</c:v>
                </c:pt>
                <c:pt idx="208">
                  <c:v>0.10291679353260508</c:v>
                </c:pt>
                <c:pt idx="209">
                  <c:v>9.8244709345355563E-2</c:v>
                </c:pt>
                <c:pt idx="210">
                  <c:v>9.3785266257460531E-2</c:v>
                </c:pt>
                <c:pt idx="211">
                  <c:v>8.9528826642857218E-2</c:v>
                </c:pt>
                <c:pt idx="212">
                  <c:v>8.546618367363723E-2</c:v>
                </c:pt>
                <c:pt idx="213">
                  <c:v>8.1588542613959647E-2</c:v>
                </c:pt>
                <c:pt idx="214">
                  <c:v>7.7887502882223347E-2</c:v>
                </c:pt>
                <c:pt idx="215">
                  <c:v>7.4355040853291032E-2</c:v>
                </c:pt>
                <c:pt idx="216">
                  <c:v>7.0983493373364515E-2</c:v>
                </c:pt>
                <c:pt idx="217">
                  <c:v>6.7765541960867814E-2</c:v>
                </c:pt>
                <c:pt idx="218">
                  <c:v>6.469419766745621E-2</c:v>
                </c:pt>
                <c:pt idx="219">
                  <c:v>6.1762786574080186E-2</c:v>
                </c:pt>
                <c:pt idx="220">
                  <c:v>5.8964935897755422E-2</c:v>
                </c:pt>
                <c:pt idx="221">
                  <c:v>5.6294560685474337E-2</c:v>
                </c:pt>
                <c:pt idx="222">
                  <c:v>5.3745851072415252E-2</c:v>
                </c:pt>
                <c:pt idx="223">
                  <c:v>5.1313260082372247E-2</c:v>
                </c:pt>
                <c:pt idx="224">
                  <c:v>4.8991491949024746E-2</c:v>
                </c:pt>
                <c:pt idx="225">
                  <c:v>4.6775490937391029E-2</c:v>
                </c:pt>
                <c:pt idx="226">
                  <c:v>4.466043064551467E-2</c:v>
                </c:pt>
                <c:pt idx="227">
                  <c:v>4.2641703767091199E-2</c:v>
                </c:pt>
                <c:pt idx="228">
                  <c:v>4.0714912296456296E-2</c:v>
                </c:pt>
                <c:pt idx="229">
                  <c:v>3.8875858157958354E-2</c:v>
                </c:pt>
                <c:pt idx="230">
                  <c:v>3.7120534242418568E-2</c:v>
                </c:pt>
                <c:pt idx="231">
                  <c:v>3.5445115833991014E-2</c:v>
                </c:pt>
                <c:pt idx="232">
                  <c:v>3.3845952411331814E-2</c:v>
                </c:pt>
                <c:pt idx="233">
                  <c:v>3.231955980760387E-2</c:v>
                </c:pt>
                <c:pt idx="234">
                  <c:v>3.086261271438534E-2</c:v>
                </c:pt>
                <c:pt idx="235">
                  <c:v>2.9471937515138158E-2</c:v>
                </c:pt>
                <c:pt idx="236">
                  <c:v>2.8144505434417988E-2</c:v>
                </c:pt>
                <c:pt idx="237">
                  <c:v>2.6877425989546455E-2</c:v>
                </c:pt>
                <c:pt idx="238">
                  <c:v>2.5667940731957106E-2</c:v>
                </c:pt>
                <c:pt idx="239">
                  <c:v>2.4513417265944693E-2</c:v>
                </c:pt>
                <c:pt idx="240">
                  <c:v>2.3411343533015827E-2</c:v>
                </c:pt>
                <c:pt idx="241">
                  <c:v>2.2359322350488819E-2</c:v>
                </c:pt>
                <c:pt idx="242">
                  <c:v>2.1355066193473188E-2</c:v>
                </c:pt>
                <c:pt idx="243">
                  <c:v>2.039639220974912E-2</c:v>
                </c:pt>
                <c:pt idx="244">
                  <c:v>1.9481217457529093E-2</c:v>
                </c:pt>
                <c:pt idx="245">
                  <c:v>1.8607554356453726E-2</c:v>
                </c:pt>
                <c:pt idx="246">
                  <c:v>1.7773506342580347E-2</c:v>
                </c:pt>
                <c:pt idx="247">
                  <c:v>1.6977263718503388E-2</c:v>
                </c:pt>
                <c:pt idx="248">
                  <c:v>1.6217099690093856E-2</c:v>
                </c:pt>
                <c:pt idx="249">
                  <c:v>1.5491366581708799E-2</c:v>
                </c:pt>
                <c:pt idx="250">
                  <c:v>1.4798492222048792E-2</c:v>
                </c:pt>
                <c:pt idx="251">
                  <c:v>1.4136976493175635E-2</c:v>
                </c:pt>
                <c:pt idx="252">
                  <c:v>1.350538803550369E-2</c:v>
                </c:pt>
                <c:pt idx="253">
                  <c:v>1.2902361101892468E-2</c:v>
                </c:pt>
                <c:pt idx="254">
                  <c:v>1.2326592554244425E-2</c:v>
                </c:pt>
                <c:pt idx="255">
                  <c:v>1.1776838996294919E-2</c:v>
                </c:pt>
                <c:pt idx="256">
                  <c:v>1.1251914036560812E-2</c:v>
                </c:pt>
                <c:pt idx="257">
                  <c:v>1.0750685675645133E-2</c:v>
                </c:pt>
                <c:pt idx="258">
                  <c:v>1.0272073812371177E-2</c:v>
                </c:pt>
                <c:pt idx="259">
                  <c:v>9.8150478634339566E-3</c:v>
                </c:pt>
                <c:pt idx="260">
                  <c:v>9.3786244914989131E-3</c:v>
                </c:pt>
                <c:pt idx="261">
                  <c:v>8.9618654368947837E-3</c:v>
                </c:pt>
                <c:pt idx="262">
                  <c:v>8.5638754482436352E-3</c:v>
                </c:pt>
                <c:pt idx="263">
                  <c:v>8.1838003075992705E-3</c:v>
                </c:pt>
                <c:pt idx="264">
                  <c:v>7.8208249458286E-3</c:v>
                </c:pt>
                <c:pt idx="265">
                  <c:v>7.4741716441788369E-3</c:v>
                </c:pt>
                <c:pt idx="266">
                  <c:v>7.1430983181417496E-3</c:v>
                </c:pt>
                <c:pt idx="267">
                  <c:v>6.8268968798942259E-3</c:v>
                </c:pt>
                <c:pt idx="268">
                  <c:v>6.5248916757650044E-3</c:v>
                </c:pt>
                <c:pt idx="269">
                  <c:v>6.2364379953265409E-3</c:v>
                </c:pt>
                <c:pt idx="270">
                  <c:v>5.9609206488700078E-3</c:v>
                </c:pt>
                <c:pt idx="271">
                  <c:v>5.6977526101535114E-3</c:v>
                </c:pt>
                <c:pt idx="272">
                  <c:v>5.4463737214624636E-3</c:v>
                </c:pt>
                <c:pt idx="273">
                  <c:v>5.2062494581456426E-3</c:v>
                </c:pt>
                <c:pt idx="274">
                  <c:v>4.9768697499191147E-3</c:v>
                </c:pt>
                <c:pt idx="275">
                  <c:v>4.7577478563510522E-3</c:v>
                </c:pt>
                <c:pt idx="276">
                  <c:v>4.5484192940583382E-3</c:v>
                </c:pt>
                <c:pt idx="277">
                  <c:v>4.3484408132480404E-3</c:v>
                </c:pt>
                <c:pt idx="278">
                  <c:v>4.1573894213560655E-3</c:v>
                </c:pt>
                <c:pt idx="279">
                  <c:v>3.9748614516237207E-3</c:v>
                </c:pt>
                <c:pt idx="280">
                  <c:v>3.8004716745590195E-3</c:v>
                </c:pt>
                <c:pt idx="281">
                  <c:v>3.6338524503149172E-3</c:v>
                </c:pt>
                <c:pt idx="282">
                  <c:v>3.4746529201142434E-3</c:v>
                </c:pt>
                <c:pt idx="283">
                  <c:v>3.3225382349243576E-3</c:v>
                </c:pt>
                <c:pt idx="284">
                  <c:v>3.1771888196780798E-3</c:v>
                </c:pt>
                <c:pt idx="285">
                  <c:v>3.038299671402879E-3</c:v>
                </c:pt>
                <c:pt idx="286">
                  <c:v>2.9055796897052288E-3</c:v>
                </c:pt>
                <c:pt idx="287">
                  <c:v>2.7787510381190386E-3</c:v>
                </c:pt>
                <c:pt idx="288">
                  <c:v>2.6575485349003003E-3</c:v>
                </c:pt>
                <c:pt idx="289">
                  <c:v>2.5417190719128416E-3</c:v>
                </c:pt>
                <c:pt idx="290">
                  <c:v>2.4310210603098251E-3</c:v>
                </c:pt>
                <c:pt idx="291">
                  <c:v>2.3252239017805994E-3</c:v>
                </c:pt>
                <c:pt idx="292">
                  <c:v>2.224107484180133E-3</c:v>
                </c:pt>
                <c:pt idx="293">
                  <c:v>2.1274617004204931E-3</c:v>
                </c:pt>
                <c:pt idx="294">
                  <c:v>2.035085989550732E-3</c:v>
                </c:pt>
                <c:pt idx="295">
                  <c:v>1.9467888990006045E-3</c:v>
                </c:pt>
                <c:pt idx="296">
                  <c:v>1.8623876670122268E-3</c:v>
                </c:pt>
                <c:pt idx="297">
                  <c:v>1.7817078243286995E-3</c:v>
                </c:pt>
                <c:pt idx="298">
                  <c:v>1.7045828142480471E-3</c:v>
                </c:pt>
                <c:pt idx="299">
                  <c:v>1.6308536301976179E-3</c:v>
                </c:pt>
                <c:pt idx="300">
                  <c:v>1.5603684700166744E-3</c:v>
                </c:pt>
              </c:numCache>
            </c:numRef>
          </c:val>
          <c:smooth val="0"/>
        </c:ser>
        <c:ser>
          <c:idx val="3"/>
          <c:order val="3"/>
          <c:tx>
            <c:v>Call Smile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Smile!$I$3:$I$303</c:f>
              <c:numCache>
                <c:formatCode>_(* #,##0.00_);_(* \(#,##0.00\);_(* "-"??_);_(@_)</c:formatCode>
                <c:ptCount val="301"/>
                <c:pt idx="0">
                  <c:v>99.999989999999997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70.000000000000028</c:v>
                </c:pt>
                <c:pt idx="31">
                  <c:v>69.000000000000298</c:v>
                </c:pt>
                <c:pt idx="32">
                  <c:v>68.000000000002373</c:v>
                </c:pt>
                <c:pt idx="33">
                  <c:v>67.000000000016456</c:v>
                </c:pt>
                <c:pt idx="34">
                  <c:v>66.000000000098112</c:v>
                </c:pt>
                <c:pt idx="35">
                  <c:v>65.000000000510497</c:v>
                </c:pt>
                <c:pt idx="36">
                  <c:v>64.000000002346368</c:v>
                </c:pt>
                <c:pt idx="37">
                  <c:v>63.000000009632842</c:v>
                </c:pt>
                <c:pt idx="38">
                  <c:v>62.000000035674134</c:v>
                </c:pt>
                <c:pt idx="39">
                  <c:v>61.000000120237054</c:v>
                </c:pt>
                <c:pt idx="40">
                  <c:v>60.000000371769225</c:v>
                </c:pt>
                <c:pt idx="41">
                  <c:v>59.000001062145913</c:v>
                </c:pt>
                <c:pt idx="42">
                  <c:v>58.000002822250075</c:v>
                </c:pt>
                <c:pt idx="43">
                  <c:v>57.000007015600922</c:v>
                </c:pt>
                <c:pt idx="44">
                  <c:v>56.000016402554841</c:v>
                </c:pt>
                <c:pt idx="45">
                  <c:v>55.000036244457775</c:v>
                </c:pt>
                <c:pt idx="46">
                  <c:v>54.000076027528173</c:v>
                </c:pt>
                <c:pt idx="47">
                  <c:v>53.000152000161826</c:v>
                </c:pt>
                <c:pt idx="48">
                  <c:v>52.0002907049059</c:v>
                </c:pt>
                <c:pt idx="49">
                  <c:v>51.000533640562367</c:v>
                </c:pt>
                <c:pt idx="50">
                  <c:v>50.000943109088084</c:v>
                </c:pt>
                <c:pt idx="51">
                  <c:v>49.001609191179355</c:v>
                </c:pt>
                <c:pt idx="52">
                  <c:v>48.002657665160648</c:v>
                </c:pt>
                <c:pt idx="53">
                  <c:v>47.004258552240387</c:v>
                </c:pt>
                <c:pt idx="54">
                  <c:v>46.006634855363039</c:v>
                </c:pt>
                <c:pt idx="55">
                  <c:v>45.010070975317376</c:v>
                </c:pt>
                <c:pt idx="56">
                  <c:v>44.014920248667494</c:v>
                </c:pt>
                <c:pt idx="57">
                  <c:v>43.021611063427819</c:v>
                </c:pt>
                <c:pt idx="58">
                  <c:v>42.030651069349901</c:v>
                </c:pt>
                <c:pt idx="59">
                  <c:v>41.042629103151732</c:v>
                </c:pt>
                <c:pt idx="60">
                  <c:v>40.058214583273624</c:v>
                </c:pt>
                <c:pt idx="61">
                  <c:v>39.078154279485759</c:v>
                </c:pt>
                <c:pt idx="62">
                  <c:v>38.103266515166979</c:v>
                </c:pt>
                <c:pt idx="63">
                  <c:v>37.134433001006897</c:v>
                </c:pt>
                <c:pt idx="64">
                  <c:v>36.172588617702012</c:v>
                </c:pt>
                <c:pt idx="65">
                  <c:v>35.218709554859132</c:v>
                </c:pt>
                <c:pt idx="66">
                  <c:v>34.273800270373847</c:v>
                </c:pt>
                <c:pt idx="67">
                  <c:v>33.338879758950959</c:v>
                </c:pt>
                <c:pt idx="68">
                  <c:v>32.414967612831788</c:v>
                </c:pt>
                <c:pt idx="69">
                  <c:v>31.503070326790485</c:v>
                </c:pt>
                <c:pt idx="70">
                  <c:v>30.604168248792412</c:v>
                </c:pt>
                <c:pt idx="71">
                  <c:v>29.719203513514898</c:v>
                </c:pt>
                <c:pt idx="72">
                  <c:v>28.849069224159493</c:v>
                </c:pt>
                <c:pt idx="73">
                  <c:v>27.994600073955219</c:v>
                </c:pt>
                <c:pt idx="74">
                  <c:v>27.156564526883848</c:v>
                </c:pt>
                <c:pt idx="75">
                  <c:v>26.335658610842998</c:v>
                </c:pt>
                <c:pt idx="76">
                  <c:v>25.532501318065108</c:v>
                </c:pt>
                <c:pt idx="77">
                  <c:v>24.747631558530486</c:v>
                </c:pt>
                <c:pt idx="78">
                  <c:v>23.981506572934371</c:v>
                </c:pt>
                <c:pt idx="79">
                  <c:v>23.234501682401245</c:v>
                </c:pt>
                <c:pt idx="80">
                  <c:v>22.506911231999418</c:v>
                </c:pt>
                <c:pt idx="81">
                  <c:v>21.798950573264939</c:v>
                </c:pt>
                <c:pt idx="82">
                  <c:v>21.11075892625648</c:v>
                </c:pt>
                <c:pt idx="83">
                  <c:v>20.442402962909476</c:v>
                </c:pt>
                <c:pt idx="84">
                  <c:v>19.793880959404888</c:v>
                </c:pt>
                <c:pt idx="85">
                  <c:v>19.165127374755507</c:v>
                </c:pt>
                <c:pt idx="86">
                  <c:v>18.556017724781462</c:v>
                </c:pt>
                <c:pt idx="87">
                  <c:v>17.966373634177927</c:v>
                </c:pt>
                <c:pt idx="88">
                  <c:v>17.395967963691447</c:v>
                </c:pt>
                <c:pt idx="89">
                  <c:v>16.844529923890349</c:v>
                </c:pt>
                <c:pt idx="90">
                  <c:v>16.31175010114066</c:v>
                </c:pt>
                <c:pt idx="91">
                  <c:v>15.797285334819563</c:v>
                </c:pt>
                <c:pt idx="92">
                  <c:v>15.300763397250051</c:v>
                </c:pt>
                <c:pt idx="93">
                  <c:v>14.821787439162435</c:v>
                </c:pt>
                <c:pt idx="94">
                  <c:v>14.359940173588335</c:v>
                </c:pt>
                <c:pt idx="95">
                  <c:v>13.914787779946664</c:v>
                </c:pt>
                <c:pt idx="96">
                  <c:v>13.485883517704941</c:v>
                </c:pt>
                <c:pt idx="97">
                  <c:v>13.07277104544923</c:v>
                </c:pt>
                <c:pt idx="98">
                  <c:v>12.674987446547988</c:v>
                </c:pt>
                <c:pt idx="99">
                  <c:v>12.292065966943497</c:v>
                </c:pt>
                <c:pt idx="100">
                  <c:v>11.923538474048506</c:v>
                </c:pt>
                <c:pt idx="101">
                  <c:v>11.568937648372206</c:v>
                </c:pt>
                <c:pt idx="102">
                  <c:v>11.227798921447807</c:v>
                </c:pt>
                <c:pt idx="103">
                  <c:v>10.899662174985501</c:v>
                </c:pt>
                <c:pt idx="104">
                  <c:v>10.584073217019544</c:v>
                </c:pt>
                <c:pt idx="105">
                  <c:v>10.28058505124168</c:v>
                </c:pt>
                <c:pt idx="106">
                  <c:v>9.9887589557922354</c:v>
                </c:pt>
                <c:pt idx="107">
                  <c:v>9.7081653875813885</c:v>
                </c:pt>
                <c:pt idx="108">
                  <c:v>9.4383847277971782</c:v>
                </c:pt>
                <c:pt idx="109">
                  <c:v>9.1790078836743092</c:v>
                </c:pt>
                <c:pt idx="110">
                  <c:v>8.9296367608931178</c:v>
                </c:pt>
                <c:pt idx="111">
                  <c:v>8.6898846201884368</c:v>
                </c:pt>
                <c:pt idx="112">
                  <c:v>8.4593763309036589</c:v>
                </c:pt>
                <c:pt idx="113">
                  <c:v>8.2377485333529776</c:v>
                </c:pt>
                <c:pt idx="114">
                  <c:v>8.0246497209728034</c:v>
                </c:pt>
                <c:pt idx="115">
                  <c:v>7.8197402523705755</c:v>
                </c:pt>
                <c:pt idx="116">
                  <c:v>7.6226923025260334</c:v>
                </c:pt>
                <c:pt idx="117">
                  <c:v>7.4331897615777791</c:v>
                </c:pt>
                <c:pt idx="118">
                  <c:v>7.2509280888423042</c:v>
                </c:pt>
                <c:pt idx="119">
                  <c:v>7.0756141289693311</c:v>
                </c:pt>
                <c:pt idx="120">
                  <c:v>6.9069658964390648</c:v>
                </c:pt>
                <c:pt idx="121">
                  <c:v>6.7447123339554587</c:v>
                </c:pt>
                <c:pt idx="122">
                  <c:v>6.5885930496847962</c:v>
                </c:pt>
                <c:pt idx="123">
                  <c:v>6.4383580377316214</c:v>
                </c:pt>
                <c:pt idx="124">
                  <c:v>6.2937673857320178</c:v>
                </c:pt>
                <c:pt idx="125">
                  <c:v>6.1545909729760631</c:v>
                </c:pt>
                <c:pt idx="126">
                  <c:v>6.0206081620456615</c:v>
                </c:pt>
                <c:pt idx="127">
                  <c:v>5.8916074865677466</c:v>
                </c:pt>
                <c:pt idx="128">
                  <c:v>5.7673863373339707</c:v>
                </c:pt>
                <c:pt idx="129">
                  <c:v>5.6477506487246032</c:v>
                </c:pt>
                <c:pt idx="130">
                  <c:v>5.5325145870921268</c:v>
                </c:pt>
                <c:pt idx="131">
                  <c:v>5.4215002425093779</c:v>
                </c:pt>
                <c:pt idx="132">
                  <c:v>5.3145373250620054</c:v>
                </c:pt>
                <c:pt idx="133">
                  <c:v>5.2114628666670129</c:v>
                </c:pt>
                <c:pt idx="134">
                  <c:v>5.1121209292221472</c:v>
                </c:pt>
                <c:pt idx="135">
                  <c:v>5.0163623197364409</c:v>
                </c:pt>
                <c:pt idx="136">
                  <c:v>4.924044312955477</c:v>
                </c:pt>
                <c:pt idx="137">
                  <c:v>4.8350303818755904</c:v>
                </c:pt>
                <c:pt idx="138">
                  <c:v>4.7491899364371442</c:v>
                </c:pt>
                <c:pt idx="139">
                  <c:v>4.6663980705970154</c:v>
                </c:pt>
                <c:pt idx="140">
                  <c:v>4.5865353179020758</c:v>
                </c:pt>
                <c:pt idx="141">
                  <c:v>4.5094874156182421</c:v>
                </c:pt>
                <c:pt idx="142">
                  <c:v>4.4351450774132033</c:v>
                </c:pt>
                <c:pt idx="143">
                  <c:v>4.363403774541343</c:v>
                </c:pt>
                <c:pt idx="144">
                  <c:v>4.294163525438826</c:v>
                </c:pt>
                <c:pt idx="145">
                  <c:v>4.2273286936030807</c:v>
                </c:pt>
                <c:pt idx="146">
                  <c:v>4.162807793601857</c:v>
                </c:pt>
                <c:pt idx="147">
                  <c:v>4.100513305034621</c:v>
                </c:pt>
                <c:pt idx="148">
                  <c:v>4.0403614942506003</c:v>
                </c:pt>
                <c:pt idx="149">
                  <c:v>3.9822722436132061</c:v>
                </c:pt>
                <c:pt idx="150">
                  <c:v>3.9261688880897552</c:v>
                </c:pt>
                <c:pt idx="151">
                  <c:v>3.8719780589371524</c:v>
                </c:pt>
                <c:pt idx="152">
                  <c:v>3.8196295342497066</c:v>
                </c:pt>
                <c:pt idx="153">
                  <c:v>3.7690560961309636</c:v>
                </c:pt>
                <c:pt idx="154">
                  <c:v>3.7201933942510532</c:v>
                </c:pt>
                <c:pt idx="155">
                  <c:v>3.6729798155512317</c:v>
                </c:pt>
                <c:pt idx="156">
                  <c:v>3.6273563598590393</c:v>
                </c:pt>
                <c:pt idx="157">
                  <c:v>3.5832665211800432</c:v>
                </c:pt>
                <c:pt idx="158">
                  <c:v>3.5406561744367764</c:v>
                </c:pt>
                <c:pt idx="159">
                  <c:v>3.4994734674290431</c:v>
                </c:pt>
                <c:pt idx="160">
                  <c:v>3.4596687177959495</c:v>
                </c:pt>
                <c:pt idx="161">
                  <c:v>3.421194314764989</c:v>
                </c:pt>
                <c:pt idx="162">
                  <c:v>3.3840046254800953</c:v>
                </c:pt>
                <c:pt idx="163">
                  <c:v>3.3480559057066515</c:v>
                </c:pt>
                <c:pt idx="164">
                  <c:v>3.3133062147181835</c:v>
                </c:pt>
                <c:pt idx="165">
                  <c:v>3.2797153341759984</c:v>
                </c:pt>
                <c:pt idx="166">
                  <c:v>3.2472446908201515</c:v>
                </c:pt>
                <c:pt idx="167">
                  <c:v>3.2158572827962502</c:v>
                </c:pt>
                <c:pt idx="168">
                  <c:v>3.1855176094501818</c:v>
                </c:pt>
                <c:pt idx="169">
                  <c:v>3.1561916044287432</c:v>
                </c:pt>
                <c:pt idx="170">
                  <c:v>3.1278465719314212</c:v>
                </c:pt>
                <c:pt idx="171">
                  <c:v>3.1004511259643976</c:v>
                </c:pt>
                <c:pt idx="172">
                  <c:v>3.0739751324547413</c:v>
                </c:pt>
                <c:pt idx="173">
                  <c:v>3.0483896540884903</c:v>
                </c:pt>
                <c:pt idx="174">
                  <c:v>3.0236668977426806</c:v>
                </c:pt>
                <c:pt idx="175">
                  <c:v>2.9997801643866584</c:v>
                </c:pt>
                <c:pt idx="176">
                  <c:v>2.9767038013345068</c:v>
                </c:pt>
                <c:pt idx="177">
                  <c:v>2.9544131567346881</c:v>
                </c:pt>
                <c:pt idx="178">
                  <c:v>2.9328845361895173</c:v>
                </c:pt>
                <c:pt idx="179">
                  <c:v>2.9120951614008916</c:v>
                </c:pt>
                <c:pt idx="180">
                  <c:v>2.8920231307446738</c:v>
                </c:pt>
                <c:pt idx="181">
                  <c:v>2.872647381679835</c:v>
                </c:pt>
                <c:pt idx="182">
                  <c:v>2.8539476549036351</c:v>
                </c:pt>
                <c:pt idx="183">
                  <c:v>2.8359044601678942</c:v>
                </c:pt>
                <c:pt idx="184">
                  <c:v>2.8184990436759971</c:v>
                </c:pt>
                <c:pt idx="185">
                  <c:v>2.801713356983436</c:v>
                </c:pt>
                <c:pt idx="186">
                  <c:v>2.7855300273295658</c:v>
                </c:pt>
                <c:pt idx="187">
                  <c:v>2.7699323293305103</c:v>
                </c:pt>
                <c:pt idx="188">
                  <c:v>2.7549041579676601</c:v>
                </c:pt>
                <c:pt idx="189">
                  <c:v>2.7404300028088109</c:v>
                </c:pt>
                <c:pt idx="190">
                  <c:v>2.7264949234024147</c:v>
                </c:pt>
                <c:pt idx="191">
                  <c:v>2.7130845257880551</c:v>
                </c:pt>
                <c:pt idx="192">
                  <c:v>2.7001849400694944</c:v>
                </c:pt>
                <c:pt idx="193">
                  <c:v>2.6877827989988461</c:v>
                </c:pt>
                <c:pt idx="194">
                  <c:v>2.6758652175234534</c:v>
                </c:pt>
                <c:pt idx="195">
                  <c:v>2.6644197732489427</c:v>
                </c:pt>
                <c:pt idx="196">
                  <c:v>2.6534344877747404</c:v>
                </c:pt>
                <c:pt idx="197">
                  <c:v>2.6428978088601731</c:v>
                </c:pt>
                <c:pt idx="198">
                  <c:v>2.6327985933815636</c:v>
                </c:pt>
                <c:pt idx="199">
                  <c:v>2.6231260910423941</c:v>
                </c:pt>
                <c:pt idx="200">
                  <c:v>2.6138699288011189</c:v>
                </c:pt>
                <c:pt idx="201">
                  <c:v>2.6050200959821428</c:v>
                </c:pt>
                <c:pt idx="202">
                  <c:v>2.5965669300379481</c:v>
                </c:pt>
                <c:pt idx="203">
                  <c:v>2.588501102931378</c:v>
                </c:pt>
                <c:pt idx="204">
                  <c:v>2.5808136081091551</c:v>
                </c:pt>
                <c:pt idx="205">
                  <c:v>2.5734957480384928</c:v>
                </c:pt>
                <c:pt idx="206">
                  <c:v>2.5665391222808314</c:v>
                </c:pt>
                <c:pt idx="207">
                  <c:v>2.5599356160772224</c:v>
                </c:pt>
                <c:pt idx="208">
                  <c:v>2.5536773894218179</c:v>
                </c:pt>
                <c:pt idx="209">
                  <c:v>2.5477568666006363</c:v>
                </c:pt>
                <c:pt idx="210">
                  <c:v>2.5421667261740915</c:v>
                </c:pt>
                <c:pt idx="211">
                  <c:v>2.5368998913828094</c:v>
                </c:pt>
                <c:pt idx="212">
                  <c:v>2.53194952095728</c:v>
                </c:pt>
                <c:pt idx="213">
                  <c:v>2.5273090003126626</c:v>
                </c:pt>
                <c:pt idx="214">
                  <c:v>2.5229719331114282</c:v>
                </c:pt>
                <c:pt idx="215">
                  <c:v>2.5189321331766248</c:v>
                </c:pt>
                <c:pt idx="216">
                  <c:v>2.5151836167403339</c:v>
                </c:pt>
                <c:pt idx="217">
                  <c:v>2.511720595011667</c:v>
                </c:pt>
                <c:pt idx="218">
                  <c:v>2.5085374670502549</c:v>
                </c:pt>
                <c:pt idx="219">
                  <c:v>2.5056288129311586</c:v>
                </c:pt>
                <c:pt idx="220">
                  <c:v>2.5029893871884283</c:v>
                </c:pt>
                <c:pt idx="221">
                  <c:v>2.5006141125245911</c:v>
                </c:pt>
                <c:pt idx="222">
                  <c:v>2.4984980737744635</c:v>
                </c:pt>
                <c:pt idx="223">
                  <c:v>2.4966365121117384</c:v>
                </c:pt>
                <c:pt idx="224">
                  <c:v>2.4950248194879325</c:v>
                </c:pt>
                <c:pt idx="225">
                  <c:v>2.4936585332930381</c:v>
                </c:pt>
                <c:pt idx="226">
                  <c:v>2.4925333312286266</c:v>
                </c:pt>
                <c:pt idx="227">
                  <c:v>2.4916450263836207</c:v>
                </c:pt>
                <c:pt idx="228">
                  <c:v>2.4909895625042999</c:v>
                </c:pt>
                <c:pt idx="229">
                  <c:v>2.4905630094498274</c:v>
                </c:pt>
                <c:pt idx="230">
                  <c:v>2.4903615588254127</c:v>
                </c:pt>
                <c:pt idx="231">
                  <c:v>2.4903815197853625</c:v>
                </c:pt>
                <c:pt idx="232">
                  <c:v>2.4906193149988543</c:v>
                </c:pt>
                <c:pt idx="233">
                  <c:v>2.4910714767711823</c:v>
                </c:pt>
                <c:pt idx="234">
                  <c:v>2.4917346433142633</c:v>
                </c:pt>
                <c:pt idx="235">
                  <c:v>2.4926055551596171</c:v>
                </c:pt>
                <c:pt idx="236">
                  <c:v>2.4936810517081156</c:v>
                </c:pt>
                <c:pt idx="237">
                  <c:v>2.4949580679106003</c:v>
                </c:pt>
                <c:pt idx="238">
                  <c:v>2.4964336310738151</c:v>
                </c:pt>
                <c:pt idx="239">
                  <c:v>2.4981048577865081</c:v>
                </c:pt>
                <c:pt idx="240">
                  <c:v>2.4999689509607173</c:v>
                </c:pt>
                <c:pt idx="241">
                  <c:v>2.5020231969832487</c:v>
                </c:pt>
                <c:pt idx="242">
                  <c:v>2.504264962973032</c:v>
                </c:pt>
                <c:pt idx="243">
                  <c:v>2.5066916941398709</c:v>
                </c:pt>
                <c:pt idx="244">
                  <c:v>2.5093009112403699</c:v>
                </c:pt>
                <c:pt idx="245">
                  <c:v>2.5120902081271748</c:v>
                </c:pt>
                <c:pt idx="246">
                  <c:v>2.5150572493876968</c:v>
                </c:pt>
                <c:pt idx="247">
                  <c:v>2.5181997680685413</c:v>
                </c:pt>
                <c:pt idx="248">
                  <c:v>2.5215155634824598</c:v>
                </c:pt>
                <c:pt idx="249">
                  <c:v>2.5250024990941444</c:v>
                </c:pt>
                <c:pt idx="250">
                  <c:v>2.5286585004820594</c:v>
                </c:pt>
                <c:pt idx="251">
                  <c:v>2.5324815533729641</c:v>
                </c:pt>
                <c:pt idx="252">
                  <c:v>2.5364697017464461</c:v>
                </c:pt>
                <c:pt idx="253">
                  <c:v>2.5406210460065406</c:v>
                </c:pt>
                <c:pt idx="254">
                  <c:v>2.5449337412179229</c:v>
                </c:pt>
                <c:pt idx="255">
                  <c:v>2.5494059954039212</c:v>
                </c:pt>
                <c:pt idx="256">
                  <c:v>2.5540360679042191</c:v>
                </c:pt>
                <c:pt idx="257">
                  <c:v>2.5588222677896262</c:v>
                </c:pt>
                <c:pt idx="258">
                  <c:v>2.563762952331917</c:v>
                </c:pt>
                <c:pt idx="259">
                  <c:v>2.568856525526364</c:v>
                </c:pt>
                <c:pt idx="260">
                  <c:v>2.5741014366653037</c:v>
                </c:pt>
                <c:pt idx="261">
                  <c:v>2.5794961789602731</c:v>
                </c:pt>
                <c:pt idx="262">
                  <c:v>2.5850392882113624</c:v>
                </c:pt>
                <c:pt idx="263">
                  <c:v>2.5907293415215626</c:v>
                </c:pt>
                <c:pt idx="264">
                  <c:v>2.5965649560547028</c:v>
                </c:pt>
                <c:pt idx="265">
                  <c:v>2.6025447878351144</c:v>
                </c:pt>
                <c:pt idx="266">
                  <c:v>2.6086675305876046</c:v>
                </c:pt>
                <c:pt idx="267">
                  <c:v>2.6149319146160721</c:v>
                </c:pt>
                <c:pt idx="268">
                  <c:v>2.6213367057194894</c:v>
                </c:pt>
                <c:pt idx="269">
                  <c:v>2.6278807041436565</c:v>
                </c:pt>
                <c:pt idx="270">
                  <c:v>2.6345627435676473</c:v>
                </c:pt>
                <c:pt idx="271">
                  <c:v>2.6413816901233709</c:v>
                </c:pt>
                <c:pt idx="272">
                  <c:v>2.6483364414473485</c:v>
                </c:pt>
                <c:pt idx="273">
                  <c:v>2.6554259257631507</c:v>
                </c:pt>
                <c:pt idx="274">
                  <c:v>2.6626491009938107</c:v>
                </c:pt>
                <c:pt idx="275">
                  <c:v>2.6700049539026605</c:v>
                </c:pt>
                <c:pt idx="276">
                  <c:v>2.6774924992619873</c:v>
                </c:pt>
                <c:pt idx="277">
                  <c:v>2.6851107790481521</c:v>
                </c:pt>
                <c:pt idx="278">
                  <c:v>2.6928588616624403</c:v>
                </c:pt>
                <c:pt idx="279">
                  <c:v>2.7007358411766376</c:v>
                </c:pt>
                <c:pt idx="280">
                  <c:v>2.708740836602475</c:v>
                </c:pt>
                <c:pt idx="281">
                  <c:v>2.7168729911840153</c:v>
                </c:pt>
                <c:pt idx="282">
                  <c:v>2.7251314717123041</c:v>
                </c:pt>
                <c:pt idx="283">
                  <c:v>2.7335154678613698</c:v>
                </c:pt>
                <c:pt idx="284">
                  <c:v>2.7420241915449264</c:v>
                </c:pt>
                <c:pt idx="285">
                  <c:v>2.7506568762929113</c:v>
                </c:pt>
                <c:pt idx="286">
                  <c:v>2.7594127766473768</c:v>
                </c:pt>
                <c:pt idx="287">
                  <c:v>2.7682911675768143</c:v>
                </c:pt>
                <c:pt idx="288">
                  <c:v>2.7772913439085247</c:v>
                </c:pt>
                <c:pt idx="289">
                  <c:v>2.7864126197781474</c:v>
                </c:pt>
                <c:pt idx="290">
                  <c:v>2.7956543280960542</c:v>
                </c:pt>
                <c:pt idx="291">
                  <c:v>2.8050158200297037</c:v>
                </c:pt>
                <c:pt idx="292">
                  <c:v>2.814496464501735</c:v>
                </c:pt>
                <c:pt idx="293">
                  <c:v>2.8240956477029702</c:v>
                </c:pt>
                <c:pt idx="294">
                  <c:v>2.8338127726200817</c:v>
                </c:pt>
                <c:pt idx="295">
                  <c:v>2.8436472585772279</c:v>
                </c:pt>
                <c:pt idx="296">
                  <c:v>2.8535985407913049</c:v>
                </c:pt>
                <c:pt idx="297">
                  <c:v>2.863666069940308</c:v>
                </c:pt>
                <c:pt idx="298">
                  <c:v>2.8738493117443902</c:v>
                </c:pt>
                <c:pt idx="299">
                  <c:v>2.8841477465591367</c:v>
                </c:pt>
                <c:pt idx="300">
                  <c:v>2.8945608689808253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544768"/>
        <c:axId val="262554752"/>
      </c:lineChart>
      <c:catAx>
        <c:axId val="262544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62554752"/>
        <c:crosses val="autoZero"/>
        <c:auto val="1"/>
        <c:lblAlgn val="ctr"/>
        <c:lblOffset val="100"/>
        <c:noMultiLvlLbl val="0"/>
      </c:catAx>
      <c:valAx>
        <c:axId val="262554752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625447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pt-B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Put Spread Vol Constante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Smile!$J$3:$J$303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5.6843418860808015E-14</c:v>
                </c:pt>
                <c:pt idx="11">
                  <c:v>5.5422333389287814E-13</c:v>
                </c:pt>
                <c:pt idx="12">
                  <c:v>3.879563337250147E-12</c:v>
                </c:pt>
                <c:pt idx="13">
                  <c:v>2.2225776774575934E-11</c:v>
                </c:pt>
                <c:pt idx="14">
                  <c:v>1.0690115459510707E-10</c:v>
                </c:pt>
                <c:pt idx="15">
                  <c:v>4.4231995843801997E-10</c:v>
                </c:pt>
                <c:pt idx="16">
                  <c:v>1.6075887288025115E-9</c:v>
                </c:pt>
                <c:pt idx="17">
                  <c:v>5.2204072176209593E-9</c:v>
                </c:pt>
                <c:pt idx="18">
                  <c:v>1.5362175531663524E-8</c:v>
                </c:pt>
                <c:pt idx="19">
                  <c:v>4.1450803678344528E-8</c:v>
                </c:pt>
                <c:pt idx="20">
                  <c:v>1.0357489799162067E-7</c:v>
                </c:pt>
                <c:pt idx="21">
                  <c:v>2.4170074652829499E-7</c:v>
                </c:pt>
                <c:pt idx="22">
                  <c:v>5.3056031390497083E-7</c:v>
                </c:pt>
                <c:pt idx="23">
                  <c:v>1.1023548367461444E-6</c:v>
                </c:pt>
                <c:pt idx="24">
                  <c:v>2.1795855928985475E-6</c:v>
                </c:pt>
                <c:pt idx="25">
                  <c:v>4.1202828171549299E-6</c:v>
                </c:pt>
                <c:pt idx="26">
                  <c:v>7.4775963696538383E-6</c:v>
                </c:pt>
                <c:pt idx="27">
                  <c:v>1.3075120698147202E-5</c:v>
                </c:pt>
                <c:pt idx="28">
                  <c:v>2.2098472314269202E-5</c:v>
                </c:pt>
                <c:pt idx="29">
                  <c:v>3.620257459857612E-5</c:v>
                </c:pt>
                <c:pt idx="30">
                  <c:v>5.7632916366401332E-5</c:v>
                </c:pt>
                <c:pt idx="31">
                  <c:v>8.9357836472458985E-5</c:v>
                </c:pt>
                <c:pt idx="32">
                  <c:v>1.3520775249276085E-4</c:v>
                </c:pt>
                <c:pt idx="33">
                  <c:v>2.0001629604848858E-4</c:v>
                </c:pt>
                <c:pt idx="34">
                  <c:v>2.8975761961191893E-4</c:v>
                </c:pt>
                <c:pt idx="35">
                  <c:v>4.1167375722750421E-4</c:v>
                </c:pt>
                <c:pt idx="36">
                  <c:v>5.7438588295610771E-4</c:v>
                </c:pt>
                <c:pt idx="37">
                  <c:v>7.8798361443688236E-4</c:v>
                </c:pt>
                <c:pt idx="38">
                  <c:v>1.0640871310698685E-3</c:v>
                </c:pt>
                <c:pt idx="39">
                  <c:v>1.4158777702206748E-3</c:v>
                </c:pt>
                <c:pt idx="40">
                  <c:v>1.8580938674261915E-3</c:v>
                </c:pt>
                <c:pt idx="41">
                  <c:v>2.4069898498026987E-3</c:v>
                </c:pt>
                <c:pt idx="42">
                  <c:v>3.0802579012458864E-3</c:v>
                </c:pt>
                <c:pt idx="43">
                  <c:v>3.896912823591947E-3</c:v>
                </c:pt>
                <c:pt idx="44">
                  <c:v>4.8771419570883268E-3</c:v>
                </c:pt>
                <c:pt idx="45">
                  <c:v>6.0421231416540877E-3</c:v>
                </c:pt>
                <c:pt idx="46">
                  <c:v>7.4138146574114216E-3</c:v>
                </c:pt>
                <c:pt idx="47">
                  <c:v>9.0147218496809955E-3</c:v>
                </c:pt>
                <c:pt idx="48">
                  <c:v>1.086764570371912E-2</c:v>
                </c:pt>
                <c:pt idx="49">
                  <c:v>1.2995418983507534E-2</c:v>
                </c:pt>
                <c:pt idx="50">
                  <c:v>1.5420635692720452E-2</c:v>
                </c:pt>
                <c:pt idx="51">
                  <c:v>1.8165379568600315E-2</c:v>
                </c:pt>
                <c:pt idx="52">
                  <c:v>2.1250957100107826E-2</c:v>
                </c:pt>
                <c:pt idx="53">
                  <c:v>2.4697640196336579E-2</c:v>
                </c:pt>
                <c:pt idx="54">
                  <c:v>2.8524423147437972E-2</c:v>
                </c:pt>
                <c:pt idx="55">
                  <c:v>3.2748797945025387E-2</c:v>
                </c:pt>
                <c:pt idx="56">
                  <c:v>3.7386551391414002E-2</c:v>
                </c:pt>
                <c:pt idx="57">
                  <c:v>4.2451586754417292E-2</c:v>
                </c:pt>
                <c:pt idx="58">
                  <c:v>4.7955772038847044E-2</c:v>
                </c:pt>
                <c:pt idx="59">
                  <c:v>5.3908816270819671E-2</c:v>
                </c:pt>
                <c:pt idx="60">
                  <c:v>6.0318174543496639E-2</c:v>
                </c:pt>
                <c:pt idx="61">
                  <c:v>6.7188981967447603E-2</c:v>
                </c:pt>
                <c:pt idx="62">
                  <c:v>7.4524016117898384E-2</c:v>
                </c:pt>
                <c:pt idx="63">
                  <c:v>8.2323687081391483E-2</c:v>
                </c:pt>
                <c:pt idx="64">
                  <c:v>9.058605378169915E-2</c:v>
                </c:pt>
                <c:pt idx="65">
                  <c:v>9.9306864911781645E-2</c:v>
                </c:pt>
                <c:pt idx="66">
                  <c:v>0.10847962251494891</c:v>
                </c:pt>
                <c:pt idx="67">
                  <c:v>0.11809566604205912</c:v>
                </c:pt>
                <c:pt idx="68">
                  <c:v>0.12814427456015665</c:v>
                </c:pt>
                <c:pt idx="69">
                  <c:v>0.13861278469598659</c:v>
                </c:pt>
                <c:pt idx="70">
                  <c:v>0.14948672186031331</c:v>
                </c:pt>
                <c:pt idx="71">
                  <c:v>0.16074994230954331</c:v>
                </c:pt>
                <c:pt idx="72">
                  <c:v>0.1723847836543726</c:v>
                </c:pt>
                <c:pt idx="73">
                  <c:v>0.18437222151339228</c:v>
                </c:pt>
                <c:pt idx="74">
                  <c:v>0.19669203012754366</c:v>
                </c:pt>
                <c:pt idx="75">
                  <c:v>0.20932294489248449</c:v>
                </c:pt>
                <c:pt idx="76">
                  <c:v>0.22224282492481962</c:v>
                </c:pt>
                <c:pt idx="77">
                  <c:v>0.23542881394934057</c:v>
                </c:pt>
                <c:pt idx="78">
                  <c:v>0.24885749797316237</c:v>
                </c:pt>
                <c:pt idx="79">
                  <c:v>0.26250505839559679</c:v>
                </c:pt>
                <c:pt idx="80">
                  <c:v>0.27634741938415175</c:v>
                </c:pt>
                <c:pt idx="81">
                  <c:v>0.29036038852630242</c:v>
                </c:pt>
                <c:pt idx="82">
                  <c:v>0.30451978993999518</c:v>
                </c:pt>
                <c:pt idx="83">
                  <c:v>0.3188015891903575</c:v>
                </c:pt>
                <c:pt idx="84">
                  <c:v>0.33318200951594434</c:v>
                </c:pt>
                <c:pt idx="85">
                  <c:v>0.34763763901217715</c:v>
                </c:pt>
                <c:pt idx="86">
                  <c:v>0.36214552855261672</c:v>
                </c:pt>
                <c:pt idx="87">
                  <c:v>0.37668328034937559</c:v>
                </c:pt>
                <c:pt idx="88">
                  <c:v>0.39122912716193525</c:v>
                </c:pt>
                <c:pt idx="89">
                  <c:v>0.40576200225977033</c:v>
                </c:pt>
                <c:pt idx="90">
                  <c:v>0.42026160032717996</c:v>
                </c:pt>
                <c:pt idx="91">
                  <c:v>0.43470842957115963</c:v>
                </c:pt>
                <c:pt idx="92">
                  <c:v>0.44908385535298834</c:v>
                </c:pt>
                <c:pt idx="93">
                  <c:v>0.46337013571432095</c:v>
                </c:pt>
                <c:pt idx="94">
                  <c:v>0.47755044920841527</c:v>
                </c:pt>
                <c:pt idx="95">
                  <c:v>0.49160891547781205</c:v>
                </c:pt>
                <c:pt idx="96">
                  <c:v>0.50553060904205438</c:v>
                </c:pt>
                <c:pt idx="97">
                  <c:v>0.51930156677372707</c:v>
                </c:pt>
                <c:pt idx="98">
                  <c:v>0.53290878954925347</c:v>
                </c:pt>
                <c:pt idx="99">
                  <c:v>0.54634023856237235</c:v>
                </c:pt>
                <c:pt idx="100">
                  <c:v>0.55958482678524746</c:v>
                </c:pt>
                <c:pt idx="101">
                  <c:v>0.5726324060541188</c:v>
                </c:pt>
                <c:pt idx="102">
                  <c:v>0.58547375024469517</c:v>
                </c:pt>
                <c:pt idx="103">
                  <c:v>0.59810053498734561</c:v>
                </c:pt>
                <c:pt idx="104">
                  <c:v>0.61050531435478206</c:v>
                </c:pt>
                <c:pt idx="105">
                  <c:v>0.62268149493496594</c:v>
                </c:pt>
                <c:pt idx="106">
                  <c:v>0.63462330768074082</c:v>
                </c:pt>
                <c:pt idx="107">
                  <c:v>0.64632577790517587</c:v>
                </c:pt>
                <c:pt idx="108">
                  <c:v>0.65778469376816417</c:v>
                </c:pt>
                <c:pt idx="109">
                  <c:v>0.66899657357625131</c:v>
                </c:pt>
                <c:pt idx="110">
                  <c:v>0.67995863219363173</c:v>
                </c:pt>
                <c:pt idx="111">
                  <c:v>0.69066874683867496</c:v>
                </c:pt>
                <c:pt idx="112">
                  <c:v>0.70112542251678178</c:v>
                </c:pt>
                <c:pt idx="113">
                  <c:v>0.71132775731756226</c:v>
                </c:pt>
                <c:pt idx="114">
                  <c:v>0.72127540778225097</c:v>
                </c:pt>
                <c:pt idx="115">
                  <c:v>0.73096855452587306</c:v>
                </c:pt>
                <c:pt idx="116">
                  <c:v>0.74040786827844585</c:v>
                </c:pt>
                <c:pt idx="117">
                  <c:v>0.74959447648966204</c:v>
                </c:pt>
                <c:pt idx="118">
                  <c:v>0.75852993062369478</c:v>
                </c:pt>
                <c:pt idx="119">
                  <c:v>0.76721617425327793</c:v>
                </c:pt>
                <c:pt idx="120">
                  <c:v>0.77565551204597227</c:v>
                </c:pt>
                <c:pt idx="121">
                  <c:v>0.78385057972079153</c:v>
                </c:pt>
                <c:pt idx="122">
                  <c:v>0.79180431503900195</c:v>
                </c:pt>
                <c:pt idx="123">
                  <c:v>0.79951992988081599</c:v>
                </c:pt>
                <c:pt idx="124">
                  <c:v>0.80700088344723042</c:v>
                </c:pt>
                <c:pt idx="125">
                  <c:v>0.81425085661585683</c:v>
                </c:pt>
                <c:pt idx="126">
                  <c:v>0.82127372747001459</c:v>
                </c:pt>
                <c:pt idx="127">
                  <c:v>0.82807354801147426</c:v>
                </c:pt>
                <c:pt idx="128">
                  <c:v>0.83465452205925317</c:v>
                </c:pt>
                <c:pt idx="129">
                  <c:v>0.84102098433001515</c:v>
                </c:pt>
                <c:pt idx="130">
                  <c:v>0.84717738068962944</c:v>
                </c:pt>
                <c:pt idx="131">
                  <c:v>0.85312824955953204</c:v>
                </c:pt>
                <c:pt idx="132">
                  <c:v>0.85887820445745433</c:v>
                </c:pt>
                <c:pt idx="133">
                  <c:v>0.86443191764740845</c:v>
                </c:pt>
                <c:pt idx="134">
                  <c:v>0.8697941048706781</c:v>
                </c:pt>
                <c:pt idx="135">
                  <c:v>0.8749695111269773</c:v>
                </c:pt>
                <c:pt idx="136">
                  <c:v>0.87996289747188428</c:v>
                </c:pt>
                <c:pt idx="137">
                  <c:v>0.88477902879529324</c:v>
                </c:pt>
                <c:pt idx="138">
                  <c:v>0.88942266254396429</c:v>
                </c:pt>
                <c:pt idx="139">
                  <c:v>0.89389853835008637</c:v>
                </c:pt>
                <c:pt idx="140">
                  <c:v>0.89821136852744132</c:v>
                </c:pt>
                <c:pt idx="141">
                  <c:v>0.90236582939560606</c:v>
                </c:pt>
                <c:pt idx="142">
                  <c:v>0.90636655339305605</c:v>
                </c:pt>
                <c:pt idx="143">
                  <c:v>0.91021812193997675</c:v>
                </c:pt>
                <c:pt idx="144">
                  <c:v>0.91392505901183085</c:v>
                </c:pt>
                <c:pt idx="145">
                  <c:v>0.91749182538525531</c:v>
                </c:pt>
                <c:pt idx="146">
                  <c:v>0.92092281351844463</c:v>
                </c:pt>
                <c:pt idx="147">
                  <c:v>0.92422234302914319</c:v>
                </c:pt>
                <c:pt idx="148">
                  <c:v>0.92739465673405164</c:v>
                </c:pt>
                <c:pt idx="149">
                  <c:v>0.93044391721475961</c:v>
                </c:pt>
                <c:pt idx="150">
                  <c:v>0.93337420387597092</c:v>
                </c:pt>
                <c:pt idx="151">
                  <c:v>0.93618951046339305</c:v>
                </c:pt>
                <c:pt idx="152">
                  <c:v>0.93889374300957229</c:v>
                </c:pt>
                <c:pt idx="153">
                  <c:v>0.9414907181772918</c:v>
                </c:pt>
                <c:pt idx="154">
                  <c:v>0.94398416197134338</c:v>
                </c:pt>
                <c:pt idx="155">
                  <c:v>0.94637770879089089</c:v>
                </c:pt>
                <c:pt idx="156">
                  <c:v>0.94867490079576555</c:v>
                </c:pt>
                <c:pt idx="157">
                  <c:v>0.95087918756138379</c:v>
                </c:pt>
                <c:pt idx="158">
                  <c:v>0.95299392599822852</c:v>
                </c:pt>
                <c:pt idx="159">
                  <c:v>0.95502238051314237</c:v>
                </c:pt>
                <c:pt idx="160">
                  <c:v>0.95696772339080383</c:v>
                </c:pt>
                <c:pt idx="161">
                  <c:v>0.95883303537495124</c:v>
                </c:pt>
                <c:pt idx="162">
                  <c:v>0.96062130643032617</c:v>
                </c:pt>
                <c:pt idx="163">
                  <c:v>0.96233543666701848</c:v>
                </c:pt>
                <c:pt idx="164">
                  <c:v>0.96397823741044419</c:v>
                </c:pt>
                <c:pt idx="165">
                  <c:v>0.96555243240095479</c:v>
                </c:pt>
                <c:pt idx="166">
                  <c:v>0.96706065910821337</c:v>
                </c:pt>
                <c:pt idx="167">
                  <c:v>0.96850547014646793</c:v>
                </c:pt>
                <c:pt idx="168">
                  <c:v>0.96988933477776129</c:v>
                </c:pt>
                <c:pt idx="169">
                  <c:v>0.9712146404909987</c:v>
                </c:pt>
                <c:pt idx="170">
                  <c:v>0.9724836946457458</c:v>
                </c:pt>
                <c:pt idx="171">
                  <c:v>0.97369872617042574</c:v>
                </c:pt>
                <c:pt idx="172">
                  <c:v>0.97486188730526635</c:v>
                </c:pt>
                <c:pt idx="173">
                  <c:v>0.97597525538122909</c:v>
                </c:pt>
                <c:pt idx="174">
                  <c:v>0.97704083462680558</c:v>
                </c:pt>
                <c:pt idx="175">
                  <c:v>0.97806055799510716</c:v>
                </c:pt>
                <c:pt idx="176">
                  <c:v>0.97903628900465378</c:v>
                </c:pt>
                <c:pt idx="177">
                  <c:v>0.97996982358736773</c:v>
                </c:pt>
                <c:pt idx="178">
                  <c:v>0.98086289193830112</c:v>
                </c:pt>
                <c:pt idx="179">
                  <c:v>0.98171716036181067</c:v>
                </c:pt>
                <c:pt idx="180">
                  <c:v>0.98253423310949017</c:v>
                </c:pt>
                <c:pt idx="181">
                  <c:v>0.98331565420595268</c:v>
                </c:pt>
                <c:pt idx="182">
                  <c:v>0.9840629092582418</c:v>
                </c:pt>
                <c:pt idx="183">
                  <c:v>0.98477742724580253</c:v>
                </c:pt>
                <c:pt idx="184">
                  <c:v>0.98546058228804156</c:v>
                </c:pt>
                <c:pt idx="185">
                  <c:v>0.98611369538664917</c:v>
                </c:pt>
                <c:pt idx="186">
                  <c:v>0.98673803614035194</c:v>
                </c:pt>
                <c:pt idx="187">
                  <c:v>0.98733482443034859</c:v>
                </c:pt>
                <c:pt idx="188">
                  <c:v>0.98790523207442504</c:v>
                </c:pt>
                <c:pt idx="189">
                  <c:v>0.98845038444817135</c:v>
                </c:pt>
                <c:pt idx="190">
                  <c:v>0.98897136207244785</c:v>
                </c:pt>
                <c:pt idx="191">
                  <c:v>0.98946920216563683</c:v>
                </c:pt>
                <c:pt idx="192">
                  <c:v>0.98994490016006864</c:v>
                </c:pt>
                <c:pt idx="193">
                  <c:v>0.9903994111819685</c:v>
                </c:pt>
                <c:pt idx="194">
                  <c:v>0.99083365149421354</c:v>
                </c:pt>
                <c:pt idx="195">
                  <c:v>0.99124849990195685</c:v>
                </c:pt>
                <c:pt idx="196">
                  <c:v>0.99164479912052172</c:v>
                </c:pt>
                <c:pt idx="197">
                  <c:v>0.99202335710567979</c:v>
                </c:pt>
                <c:pt idx="198">
                  <c:v>0.99238494834651192</c:v>
                </c:pt>
                <c:pt idx="199">
                  <c:v>0.99273031512055354</c:v>
                </c:pt>
                <c:pt idx="200">
                  <c:v>0.99306016871192071</c:v>
                </c:pt>
                <c:pt idx="201">
                  <c:v>0.99337519059255897</c:v>
                </c:pt>
                <c:pt idx="202">
                  <c:v>0.99367603356684242</c:v>
                </c:pt>
                <c:pt idx="203">
                  <c:v>0.99396332288021938</c:v>
                </c:pt>
                <c:pt idx="204">
                  <c:v>0.99423765729238767</c:v>
                </c:pt>
                <c:pt idx="205">
                  <c:v>0.99449961011538335</c:v>
                </c:pt>
                <c:pt idx="206">
                  <c:v>0.99474973021740709</c:v>
                </c:pt>
                <c:pt idx="207">
                  <c:v>0.99498854299284289</c:v>
                </c:pt>
                <c:pt idx="208">
                  <c:v>0.99521655129930764</c:v>
                </c:pt>
                <c:pt idx="209">
                  <c:v>0.99543423636242778</c:v>
                </c:pt>
                <c:pt idx="210">
                  <c:v>0.99564205864875532</c:v>
                </c:pt>
                <c:pt idx="211">
                  <c:v>0.99584045870808779</c:v>
                </c:pt>
                <c:pt idx="212">
                  <c:v>0.99602985798554755</c:v>
                </c:pt>
                <c:pt idx="213">
                  <c:v>0.99621065960428723</c:v>
                </c:pt>
                <c:pt idx="214">
                  <c:v>0.99638324911965981</c:v>
                </c:pt>
                <c:pt idx="215">
                  <c:v>0.99654799524557802</c:v>
                </c:pt>
                <c:pt idx="216">
                  <c:v>0.9967052505538021</c:v>
                </c:pt>
                <c:pt idx="217">
                  <c:v>0.99685535214703691</c:v>
                </c:pt>
                <c:pt idx="218">
                  <c:v>0.99699862230660585</c:v>
                </c:pt>
                <c:pt idx="219">
                  <c:v>0.99713536911515632</c:v>
                </c:pt>
                <c:pt idx="220">
                  <c:v>0.99726588705568986</c:v>
                </c:pt>
                <c:pt idx="221">
                  <c:v>0.99739045758732914</c:v>
                </c:pt>
                <c:pt idx="222">
                  <c:v>0.99750934969844707</c:v>
                </c:pt>
                <c:pt idx="223">
                  <c:v>0.99762282043830908</c:v>
                </c:pt>
                <c:pt idx="224">
                  <c:v>0.9977311154275128</c:v>
                </c:pt>
                <c:pt idx="225">
                  <c:v>0.99783446934823417</c:v>
                </c:pt>
                <c:pt idx="226">
                  <c:v>0.99793310641484823</c:v>
                </c:pt>
                <c:pt idx="227">
                  <c:v>0.99802724082547911</c:v>
                </c:pt>
                <c:pt idx="228">
                  <c:v>0.99811707719543108</c:v>
                </c:pt>
                <c:pt idx="229">
                  <c:v>0.9982028109729697</c:v>
                </c:pt>
                <c:pt idx="230">
                  <c:v>0.9982846288380216</c:v>
                </c:pt>
                <c:pt idx="231">
                  <c:v>0.99836270908446068</c:v>
                </c:pt>
                <c:pt idx="232">
                  <c:v>0.99843722198680496</c:v>
                </c:pt>
                <c:pt idx="233">
                  <c:v>0.99850833015152318</c:v>
                </c:pt>
                <c:pt idx="234">
                  <c:v>0.99857618885376098</c:v>
                </c:pt>
                <c:pt idx="235">
                  <c:v>0.99864094636002676</c:v>
                </c:pt>
                <c:pt idx="236">
                  <c:v>0.99870274423720673</c:v>
                </c:pt>
                <c:pt idx="237">
                  <c:v>0.99876171764876176</c:v>
                </c:pt>
                <c:pt idx="238">
                  <c:v>0.9988179956382055</c:v>
                </c:pt>
                <c:pt idx="239">
                  <c:v>0.99887170140053172</c:v>
                </c:pt>
                <c:pt idx="240">
                  <c:v>0.99892295254227292</c:v>
                </c:pt>
                <c:pt idx="241">
                  <c:v>0.99897186133023297</c:v>
                </c:pt>
                <c:pt idx="242">
                  <c:v>0.99901853492963255</c:v>
                </c:pt>
                <c:pt idx="243">
                  <c:v>0.9990630756320229</c:v>
                </c:pt>
                <c:pt idx="244">
                  <c:v>0.99910558107335135</c:v>
                </c:pt>
                <c:pt idx="245">
                  <c:v>0.99914614444253402</c:v>
                </c:pt>
                <c:pt idx="246">
                  <c:v>0.99918485468101892</c:v>
                </c:pt>
                <c:pt idx="247">
                  <c:v>0.99922179667375133</c:v>
                </c:pt>
                <c:pt idx="248">
                  <c:v>0.9992570514315986</c:v>
                </c:pt>
                <c:pt idx="249">
                  <c:v>0.99929069626597311</c:v>
                </c:pt>
                <c:pt idx="250">
                  <c:v>0.99932280495573877</c:v>
                </c:pt>
                <c:pt idx="251">
                  <c:v>0.99935344790672787</c:v>
                </c:pt>
                <c:pt idx="252">
                  <c:v>0.99938269230435139</c:v>
                </c:pt>
                <c:pt idx="253">
                  <c:v>0.99941060225937406</c:v>
                </c:pt>
                <c:pt idx="254">
                  <c:v>0.99943723894720904</c:v>
                </c:pt>
                <c:pt idx="255">
                  <c:v>0.99946266074115897</c:v>
                </c:pt>
                <c:pt idx="256">
                  <c:v>0.99948692333967415</c:v>
                </c:pt>
                <c:pt idx="257">
                  <c:v>0.99951007988789797</c:v>
                </c:pt>
                <c:pt idx="258">
                  <c:v>0.99953218109388331</c:v>
                </c:pt>
                <c:pt idx="259">
                  <c:v>0.99955327533956506</c:v>
                </c:pt>
                <c:pt idx="260">
                  <c:v>0.99957340878674472</c:v>
                </c:pt>
                <c:pt idx="261">
                  <c:v>0.99959262547838534</c:v>
                </c:pt>
                <c:pt idx="262">
                  <c:v>0.99961096743535904</c:v>
                </c:pt>
                <c:pt idx="263">
                  <c:v>0.99962847474878913</c:v>
                </c:pt>
                <c:pt idx="264">
                  <c:v>0.9996451856682711</c:v>
                </c:pt>
                <c:pt idx="265">
                  <c:v>0.99966113668614298</c:v>
                </c:pt>
                <c:pt idx="266">
                  <c:v>0.99967636261786197</c:v>
                </c:pt>
                <c:pt idx="267">
                  <c:v>0.99969089667882827</c:v>
                </c:pt>
                <c:pt idx="268">
                  <c:v>0.99970477055771312</c:v>
                </c:pt>
                <c:pt idx="269">
                  <c:v>0.99971801448654674</c:v>
                </c:pt>
                <c:pt idx="270">
                  <c:v>0.99973065730742405</c:v>
                </c:pt>
                <c:pt idx="271">
                  <c:v>0.99974272653628304</c:v>
                </c:pt>
                <c:pt idx="272">
                  <c:v>0.99975424842398297</c:v>
                </c:pt>
                <c:pt idx="273">
                  <c:v>0.99976524801422784</c:v>
                </c:pt>
                <c:pt idx="274">
                  <c:v>0.99977574919910239</c:v>
                </c:pt>
                <c:pt idx="275">
                  <c:v>0.99978577477207864</c:v>
                </c:pt>
                <c:pt idx="276">
                  <c:v>0.99979534647846435</c:v>
                </c:pt>
                <c:pt idx="277">
                  <c:v>0.99980448506366315</c:v>
                </c:pt>
                <c:pt idx="278">
                  <c:v>0.99981321031918924</c:v>
                </c:pt>
                <c:pt idx="279">
                  <c:v>0.99982154112657895</c:v>
                </c:pt>
                <c:pt idx="280">
                  <c:v>0.99982949549934119</c:v>
                </c:pt>
                <c:pt idx="281">
                  <c:v>0.99983709062277626</c:v>
                </c:pt>
                <c:pt idx="282">
                  <c:v>0.9998443428922883</c:v>
                </c:pt>
                <c:pt idx="283">
                  <c:v>0.99985126794979351</c:v>
                </c:pt>
                <c:pt idx="284">
                  <c:v>0.99985788071825255</c:v>
                </c:pt>
                <c:pt idx="285">
                  <c:v>0.99986419543500915</c:v>
                </c:pt>
                <c:pt idx="286">
                  <c:v>0.9998702256833667</c:v>
                </c:pt>
                <c:pt idx="287">
                  <c:v>0.9998759844226015</c:v>
                </c:pt>
                <c:pt idx="288">
                  <c:v>0.99988148401689614</c:v>
                </c:pt>
                <c:pt idx="289">
                  <c:v>0.99988673626270952</c:v>
                </c:pt>
                <c:pt idx="290">
                  <c:v>0.99989175241492489</c:v>
                </c:pt>
                <c:pt idx="291">
                  <c:v>0.99989654321191779</c:v>
                </c:pt>
                <c:pt idx="292">
                  <c:v>0.99990111889931654</c:v>
                </c:pt>
                <c:pt idx="293">
                  <c:v>0.99990548925271128</c:v>
                </c:pt>
                <c:pt idx="294">
                  <c:v>0.99990966359928279</c:v>
                </c:pt>
                <c:pt idx="295">
                  <c:v>0.99991365083872097</c:v>
                </c:pt>
                <c:pt idx="296">
                  <c:v>0.99991745946266519</c:v>
                </c:pt>
                <c:pt idx="297">
                  <c:v>0.99992109757360481</c:v>
                </c:pt>
                <c:pt idx="298">
                  <c:v>0.99992457290295533</c:v>
                </c:pt>
                <c:pt idx="299">
                  <c:v>0.99992789282788408</c:v>
                </c:pt>
                <c:pt idx="300">
                  <c:v>0.99993106438799373</c:v>
                </c:pt>
              </c:numCache>
            </c:numRef>
          </c:val>
          <c:smooth val="0"/>
        </c:ser>
        <c:ser>
          <c:idx val="1"/>
          <c:order val="1"/>
          <c:tx>
            <c:v>Put Spread Smile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Smile!$K$3:$K$303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1.4210854715202004E-14</c:v>
                </c:pt>
                <c:pt idx="30">
                  <c:v>1.4921397450962104E-13</c:v>
                </c:pt>
                <c:pt idx="31">
                  <c:v>1.1723955140041653E-12</c:v>
                </c:pt>
                <c:pt idx="32">
                  <c:v>8.0788709055923391E-12</c:v>
                </c:pt>
                <c:pt idx="33">
                  <c:v>4.786926410815795E-11</c:v>
                </c:pt>
                <c:pt idx="34">
                  <c:v>2.4702018208699883E-10</c:v>
                </c:pt>
                <c:pt idx="35">
                  <c:v>1.1241283459639817E-9</c:v>
                </c:pt>
                <c:pt idx="36">
                  <c:v>4.5611727728100959E-9</c:v>
                </c:pt>
                <c:pt idx="37">
                  <c:v>1.666388271814867E-8</c:v>
                </c:pt>
                <c:pt idx="38">
                  <c:v>5.5302102452969848E-8</c:v>
                </c:pt>
                <c:pt idx="39">
                  <c:v>1.6804754920940468E-7</c:v>
                </c:pt>
                <c:pt idx="40">
                  <c:v>4.7095443278521998E-7</c:v>
                </c:pt>
                <c:pt idx="41">
                  <c:v>1.2252404246737569E-6</c:v>
                </c:pt>
                <c:pt idx="42">
                  <c:v>2.9767275009362493E-6</c:v>
                </c:pt>
                <c:pt idx="43">
                  <c:v>6.7901523834734689E-6</c:v>
                </c:pt>
                <c:pt idx="44">
                  <c:v>1.4614428430093085E-5</c:v>
                </c:pt>
                <c:pt idx="45">
                  <c:v>2.9812486658897797E-5</c:v>
                </c:pt>
                <c:pt idx="46">
                  <c:v>5.7877852022159004E-5</c:v>
                </c:pt>
                <c:pt idx="47">
                  <c:v>1.0733868886347864E-4</c:v>
                </c:pt>
                <c:pt idx="48">
                  <c:v>1.9082020027383351E-4</c:v>
                </c:pt>
                <c:pt idx="49">
                  <c:v>3.2620209109524012E-4</c:v>
                </c:pt>
                <c:pt idx="50">
                  <c:v>5.3777530849430377E-4</c:v>
                </c:pt>
                <c:pt idx="51">
                  <c:v>8.5727803628543597E-4</c:v>
                </c:pt>
                <c:pt idx="52">
                  <c:v>1.3246805305158205E-3</c:v>
                </c:pt>
                <c:pt idx="53">
                  <c:v>1.9885951011957559E-3</c:v>
                </c:pt>
                <c:pt idx="54">
                  <c:v>2.9062115384945741E-3</c:v>
                </c:pt>
                <c:pt idx="55">
                  <c:v>4.1426966522237763E-3</c:v>
                </c:pt>
                <c:pt idx="56">
                  <c:v>5.7700440552252985E-3</c:v>
                </c:pt>
                <c:pt idx="57">
                  <c:v>7.8654103412034715E-3</c:v>
                </c:pt>
                <c:pt idx="58">
                  <c:v>1.0509019861956403E-2</c:v>
                </c:pt>
                <c:pt idx="59">
                  <c:v>1.3781756961861902E-2</c:v>
                </c:pt>
                <c:pt idx="60">
                  <c:v>1.7762588167009596E-2</c:v>
                </c:pt>
                <c:pt idx="61">
                  <c:v>2.2525965946677218E-2</c:v>
                </c:pt>
                <c:pt idx="62">
                  <c:v>2.8139360760569332E-2</c:v>
                </c:pt>
                <c:pt idx="63">
                  <c:v>3.4661051267519838E-2</c:v>
                </c:pt>
                <c:pt idx="64">
                  <c:v>4.2138276926117157E-2</c:v>
                </c:pt>
                <c:pt idx="65">
                  <c:v>5.060582633591082E-2</c:v>
                </c:pt>
                <c:pt idx="66">
                  <c:v>6.0085102045910332E-2</c:v>
                </c:pt>
                <c:pt idx="67">
                  <c:v>7.0583671228973799E-2</c:v>
                </c:pt>
                <c:pt idx="68">
                  <c:v>8.2095283919770168E-2</c:v>
                </c:pt>
                <c:pt idx="69">
                  <c:v>9.4600317980308546E-2</c:v>
                </c:pt>
                <c:pt idx="70">
                  <c:v>0.10806659336220292</c:v>
                </c:pt>
                <c:pt idx="71">
                  <c:v>0.12245048768354394</c:v>
                </c:pt>
                <c:pt idx="72">
                  <c:v>0.13769828022015673</c:v>
                </c:pt>
                <c:pt idx="73">
                  <c:v>0.15374765136217405</c:v>
                </c:pt>
                <c:pt idx="74">
                  <c:v>0.17052926844389305</c:v>
                </c:pt>
                <c:pt idx="75">
                  <c:v>0.18796839559063017</c:v>
                </c:pt>
                <c:pt idx="76">
                  <c:v>0.20598647384374402</c:v>
                </c:pt>
                <c:pt idx="77">
                  <c:v>0.22450262743463156</c:v>
                </c:pt>
                <c:pt idx="78">
                  <c:v>0.24343506193537934</c:v>
                </c:pt>
                <c:pt idx="79">
                  <c:v>0.26270232953253014</c:v>
                </c:pt>
                <c:pt idx="80">
                  <c:v>0.28222444543184366</c:v>
                </c:pt>
                <c:pt idx="81">
                  <c:v>0.30192384712852771</c:v>
                </c:pt>
                <c:pt idx="82">
                  <c:v>0.3217261948222756</c:v>
                </c:pt>
                <c:pt idx="83">
                  <c:v>0.34156101657420379</c:v>
                </c:pt>
                <c:pt idx="84">
                  <c:v>0.36136220592301527</c:v>
                </c:pt>
                <c:pt idx="85">
                  <c:v>0.3810683826882908</c:v>
                </c:pt>
                <c:pt idx="86">
                  <c:v>0.40062312971120662</c:v>
                </c:pt>
                <c:pt idx="87">
                  <c:v>0.419975119454989</c:v>
                </c:pt>
                <c:pt idx="88">
                  <c:v>0.43907814485621088</c:v>
                </c:pt>
                <c:pt idx="89">
                  <c:v>0.4578910687246065</c:v>
                </c:pt>
                <c:pt idx="90">
                  <c:v>0.476377705464607</c:v>
                </c:pt>
                <c:pt idx="91">
                  <c:v>0.49450664805469557</c:v>
                </c:pt>
                <c:pt idx="92">
                  <c:v>0.51225105217143607</c:v>
                </c:pt>
                <c:pt idx="93">
                  <c:v>0.52958838816914522</c:v>
                </c:pt>
                <c:pt idx="94">
                  <c:v>0.54650017039211463</c:v>
                </c:pt>
                <c:pt idx="95">
                  <c:v>0.56297167205829624</c:v>
                </c:pt>
                <c:pt idx="96">
                  <c:v>0.57899163275128274</c:v>
                </c:pt>
                <c:pt idx="97">
                  <c:v>0.59455196442152669</c:v>
                </c:pt>
                <c:pt idx="98">
                  <c:v>0.60964746074713361</c:v>
                </c:pt>
                <c:pt idx="99">
                  <c:v>0.62427551375026269</c:v>
                </c:pt>
                <c:pt idx="100">
                  <c:v>0.63843584071435799</c:v>
                </c:pt>
                <c:pt idx="101">
                  <c:v>0.65213022369964335</c:v>
                </c:pt>
                <c:pt idx="102">
                  <c:v>0.66536226330664761</c:v>
                </c:pt>
                <c:pt idx="103">
                  <c:v>0.67813714778587553</c:v>
                </c:pt>
                <c:pt idx="104">
                  <c:v>0.69046143812808225</c:v>
                </c:pt>
                <c:pt idx="105">
                  <c:v>0.70234286938634227</c:v>
                </c:pt>
                <c:pt idx="106">
                  <c:v>0.71379016816985796</c:v>
                </c:pt>
                <c:pt idx="107">
                  <c:v>0.72481288600246785</c:v>
                </c:pt>
                <c:pt idx="108">
                  <c:v>0.73542124804645681</c:v>
                </c:pt>
                <c:pt idx="109">
                  <c:v>0.74562601654797334</c:v>
                </c:pt>
                <c:pt idx="110">
                  <c:v>0.75543836825706734</c:v>
                </c:pt>
                <c:pt idx="111">
                  <c:v>0.76486978500527414</c:v>
                </c:pt>
                <c:pt idx="112">
                  <c:v>0.77393195658226688</c:v>
                </c:pt>
                <c:pt idx="113">
                  <c:v>0.78263669503456867</c:v>
                </c:pt>
                <c:pt idx="114">
                  <c:v>0.79099585950880424</c:v>
                </c:pt>
                <c:pt idx="115">
                  <c:v>0.79902129077661499</c:v>
                </c:pt>
                <c:pt idx="116">
                  <c:v>0.80672475460360005</c:v>
                </c:pt>
                <c:pt idx="117">
                  <c:v>0.81411789315813365</c:v>
                </c:pt>
                <c:pt idx="118">
                  <c:v>0.82121218369577775</c:v>
                </c:pt>
                <c:pt idx="119">
                  <c:v>0.82801890379838028</c:v>
                </c:pt>
                <c:pt idx="120">
                  <c:v>0.8345491024930638</c:v>
                </c:pt>
                <c:pt idx="121">
                  <c:v>0.84081357662286393</c:v>
                </c:pt>
                <c:pt idx="122">
                  <c:v>0.84682285188808493</c:v>
                </c:pt>
                <c:pt idx="123">
                  <c:v>0.85258716802361789</c:v>
                </c:pt>
                <c:pt idx="124">
                  <c:v>0.85811646762221017</c:v>
                </c:pt>
                <c:pt idx="125">
                  <c:v>0.86342038815682542</c:v>
                </c:pt>
                <c:pt idx="126">
                  <c:v>0.86850825679584887</c:v>
                </c:pt>
                <c:pt idx="127">
                  <c:v>0.87338908764414214</c:v>
                </c:pt>
                <c:pt idx="128">
                  <c:v>0.87807158107843009</c:v>
                </c:pt>
                <c:pt idx="129">
                  <c:v>0.88256412487908165</c:v>
                </c:pt>
                <c:pt idx="130">
                  <c:v>0.88687479689238558</c:v>
                </c:pt>
                <c:pt idx="131">
                  <c:v>0.89101136898494815</c:v>
                </c:pt>
                <c:pt idx="132">
                  <c:v>0.89498131207881215</c:v>
                </c:pt>
                <c:pt idx="133">
                  <c:v>0.89879180208006915</c:v>
                </c:pt>
                <c:pt idx="134">
                  <c:v>0.90244972653471223</c:v>
                </c:pt>
                <c:pt idx="135">
                  <c:v>0.90596169186666486</c:v>
                </c:pt>
                <c:pt idx="136">
                  <c:v>0.90933403106957655</c:v>
                </c:pt>
                <c:pt idx="137">
                  <c:v>0.91257281174083005</c:v>
                </c:pt>
                <c:pt idx="138">
                  <c:v>0.91568384436071426</c:v>
                </c:pt>
                <c:pt idx="139">
                  <c:v>0.91867269073246405</c:v>
                </c:pt>
                <c:pt idx="140">
                  <c:v>0.92154467251062044</c:v>
                </c:pt>
                <c:pt idx="141">
                  <c:v>0.9243048797555673</c:v>
                </c:pt>
                <c:pt idx="142">
                  <c:v>0.92695817946155046</c:v>
                </c:pt>
                <c:pt idx="143">
                  <c:v>0.92950922401280422</c:v>
                </c:pt>
                <c:pt idx="144">
                  <c:v>0.93196245953086532</c:v>
                </c:pt>
                <c:pt idx="145">
                  <c:v>0.9343221340815262</c:v>
                </c:pt>
                <c:pt idx="146">
                  <c:v>0.93659230571576302</c:v>
                </c:pt>
                <c:pt idx="147">
                  <c:v>0.9387768503243592</c:v>
                </c:pt>
                <c:pt idx="148">
                  <c:v>0.94087946928929966</c:v>
                </c:pt>
                <c:pt idx="149">
                  <c:v>0.94290369691958631</c:v>
                </c:pt>
                <c:pt idx="150">
                  <c:v>0.94485290766196783</c:v>
                </c:pt>
                <c:pt idx="151">
                  <c:v>0.94673032307997573</c:v>
                </c:pt>
                <c:pt idx="152">
                  <c:v>0.94853901859690382</c:v>
                </c:pt>
                <c:pt idx="153">
                  <c:v>0.95028193000067063</c:v>
                </c:pt>
                <c:pt idx="154">
                  <c:v>0.95196185971013847</c:v>
                </c:pt>
                <c:pt idx="155">
                  <c:v>0.95358148280399746</c:v>
                </c:pt>
                <c:pt idx="156">
                  <c:v>0.9551433528144031</c:v>
                </c:pt>
                <c:pt idx="157">
                  <c:v>0.95664990728886323</c:v>
                </c:pt>
                <c:pt idx="158">
                  <c:v>0.95810347312450972</c:v>
                </c:pt>
                <c:pt idx="159">
                  <c:v>0.95950627167958658</c:v>
                </c:pt>
                <c:pt idx="160">
                  <c:v>0.96086042366796676</c:v>
                </c:pt>
                <c:pt idx="161">
                  <c:v>0.96216795384206932</c:v>
                </c:pt>
                <c:pt idx="162">
                  <c:v>0.96343079547082766</c:v>
                </c:pt>
                <c:pt idx="163">
                  <c:v>0.96465079461904679</c:v>
                </c:pt>
                <c:pt idx="164">
                  <c:v>0.96582971423467256</c:v>
                </c:pt>
                <c:pt idx="165">
                  <c:v>0.96696923805097867</c:v>
                </c:pt>
                <c:pt idx="166">
                  <c:v>0.96807097431013744</c:v>
                </c:pt>
                <c:pt idx="167">
                  <c:v>0.96913645931502401</c:v>
                </c:pt>
                <c:pt idx="168">
                  <c:v>0.97016716081624566</c:v>
                </c:pt>
                <c:pt idx="169">
                  <c:v>0.9711644812406206</c:v>
                </c:pt>
                <c:pt idx="170">
                  <c:v>0.97212976076782809</c:v>
                </c:pt>
                <c:pt idx="171">
                  <c:v>0.97306428026165293</c:v>
                </c:pt>
                <c:pt idx="172">
                  <c:v>0.97396926406203477</c:v>
                </c:pt>
                <c:pt idx="173">
                  <c:v>0.97484588264397587</c:v>
                </c:pt>
                <c:pt idx="174">
                  <c:v>0.97569525514909117</c:v>
                </c:pt>
                <c:pt idx="175">
                  <c:v>0.97651845179591135</c:v>
                </c:pt>
                <c:pt idx="176">
                  <c:v>0.97731649617401217</c:v>
                </c:pt>
                <c:pt idx="177">
                  <c:v>0.97809036742749811</c:v>
                </c:pt>
                <c:pt idx="178">
                  <c:v>0.97884100233309823</c:v>
                </c:pt>
                <c:pt idx="179">
                  <c:v>0.97956929727757824</c:v>
                </c:pt>
                <c:pt idx="180">
                  <c:v>0.9802761101394708</c:v>
                </c:pt>
                <c:pt idx="181">
                  <c:v>0.98096226207948689</c:v>
                </c:pt>
                <c:pt idx="182">
                  <c:v>0.98162853924402782</c:v>
                </c:pt>
                <c:pt idx="183">
                  <c:v>0.98227569438617479</c:v>
                </c:pt>
                <c:pt idx="184">
                  <c:v>0.9829044484077798</c:v>
                </c:pt>
                <c:pt idx="185">
                  <c:v>0.98351549182679321</c:v>
                </c:pt>
                <c:pt idx="186">
                  <c:v>0.98410948617353711</c:v>
                </c:pt>
                <c:pt idx="187">
                  <c:v>0.9846870653190507</c:v>
                </c:pt>
                <c:pt idx="188">
                  <c:v>0.98524883673914587</c:v>
                </c:pt>
                <c:pt idx="189">
                  <c:v>0.98579538271737022</c:v>
                </c:pt>
                <c:pt idx="190">
                  <c:v>0.98632726148962035</c:v>
                </c:pt>
                <c:pt idx="191">
                  <c:v>0.98684500833354605</c:v>
                </c:pt>
                <c:pt idx="192">
                  <c:v>0.98734913660540258</c:v>
                </c:pt>
                <c:pt idx="193">
                  <c:v>0.9878401387269804</c:v>
                </c:pt>
                <c:pt idx="194">
                  <c:v>0.98831848712504211</c:v>
                </c:pt>
                <c:pt idx="195">
                  <c:v>0.98878463512563997</c:v>
                </c:pt>
                <c:pt idx="196">
                  <c:v>0.98923901780561607</c:v>
                </c:pt>
                <c:pt idx="197">
                  <c:v>0.98968205280340271</c:v>
                </c:pt>
                <c:pt idx="198">
                  <c:v>0.99011414109111229</c:v>
                </c:pt>
                <c:pt idx="199">
                  <c:v>0.99053566770977852</c:v>
                </c:pt>
                <c:pt idx="200">
                  <c:v>0.99094700246988054</c:v>
                </c:pt>
                <c:pt idx="201">
                  <c:v>0.99134850061841462</c:v>
                </c:pt>
                <c:pt idx="202">
                  <c:v>0.99174050347461673</c:v>
                </c:pt>
                <c:pt idx="203">
                  <c:v>0.992123339035615</c:v>
                </c:pt>
                <c:pt idx="204">
                  <c:v>0.99249732255354672</c:v>
                </c:pt>
                <c:pt idx="205">
                  <c:v>0.99286275708583105</c:v>
                </c:pt>
                <c:pt idx="206">
                  <c:v>0.99321993401936481</c:v>
                </c:pt>
                <c:pt idx="207">
                  <c:v>0.99356913357048882</c:v>
                </c:pt>
                <c:pt idx="208">
                  <c:v>0.99391062526171936</c:v>
                </c:pt>
                <c:pt idx="209">
                  <c:v>0.99424466837614034</c:v>
                </c:pt>
                <c:pt idx="210">
                  <c:v>0.99457151239107588</c:v>
                </c:pt>
                <c:pt idx="211">
                  <c:v>0.99489139739159782</c:v>
                </c:pt>
                <c:pt idx="212">
                  <c:v>0.99520455446493372</c:v>
                </c:pt>
                <c:pt idx="213">
                  <c:v>0.99551120607706878</c:v>
                </c:pt>
                <c:pt idx="214">
                  <c:v>0.99581156643198199</c:v>
                </c:pt>
                <c:pt idx="215">
                  <c:v>0.99610584181445461</c:v>
                </c:pt>
                <c:pt idx="216">
                  <c:v>0.99639423091751667</c:v>
                </c:pt>
                <c:pt idx="217">
                  <c:v>0.99667692515495787</c:v>
                </c:pt>
                <c:pt idx="218">
                  <c:v>0.99695410895974135</c:v>
                </c:pt>
                <c:pt idx="219">
                  <c:v>0.99722596006908759</c:v>
                </c:pt>
                <c:pt idx="220">
                  <c:v>0.99749264979672603</c:v>
                </c:pt>
                <c:pt idx="221">
                  <c:v>0.9977543432930247</c:v>
                </c:pt>
                <c:pt idx="222">
                  <c:v>0.99801119979356656</c:v>
                </c:pt>
                <c:pt idx="223">
                  <c:v>0.99826337285672651</c:v>
                </c:pt>
                <c:pt idx="224">
                  <c:v>0.99851101059064717</c:v>
                </c:pt>
                <c:pt idx="225">
                  <c:v>0.99875425587035238</c:v>
                </c:pt>
                <c:pt idx="226">
                  <c:v>0.99899324654529664</c:v>
                </c:pt>
                <c:pt idx="227">
                  <c:v>0.99922811563783398</c:v>
                </c:pt>
                <c:pt idx="228">
                  <c:v>0.99945899153310336</c:v>
                </c:pt>
                <c:pt idx="229">
                  <c:v>0.99968599816055814</c:v>
                </c:pt>
                <c:pt idx="230">
                  <c:v>0.99990925516776485</c:v>
                </c:pt>
                <c:pt idx="231">
                  <c:v>1.000128878086727</c:v>
                </c:pt>
                <c:pt idx="232">
                  <c:v>1.0003449784929188</c:v>
                </c:pt>
                <c:pt idx="233">
                  <c:v>1.0005576641576965</c:v>
                </c:pt>
                <c:pt idx="234">
                  <c:v>1.0007670391942156</c:v>
                </c:pt>
                <c:pt idx="235">
                  <c:v>1.0009732041969244</c:v>
                </c:pt>
                <c:pt idx="236">
                  <c:v>1.0011762563754871</c:v>
                </c:pt>
                <c:pt idx="237">
                  <c:v>1.0013762896828524</c:v>
                </c:pt>
                <c:pt idx="238">
                  <c:v>1.0015733949379495</c:v>
                </c:pt>
                <c:pt idx="239">
                  <c:v>1.0017676599434537</c:v>
                </c:pt>
                <c:pt idx="240">
                  <c:v>1.0019591695983792</c:v>
                </c:pt>
                <c:pt idx="241">
                  <c:v>1.0021480060061521</c:v>
                </c:pt>
                <c:pt idx="242">
                  <c:v>1.0023342485783076</c:v>
                </c:pt>
                <c:pt idx="243">
                  <c:v>1.0025179741336672</c:v>
                </c:pt>
                <c:pt idx="244">
                  <c:v>1.002699256993651</c:v>
                </c:pt>
                <c:pt idx="245">
                  <c:v>1.0028781690736679</c:v>
                </c:pt>
                <c:pt idx="246">
                  <c:v>1.0030547799706824</c:v>
                </c:pt>
                <c:pt idx="247">
                  <c:v>1.0032291570473859</c:v>
                </c:pt>
                <c:pt idx="248">
                  <c:v>1.0034013655128007</c:v>
                </c:pt>
                <c:pt idx="249">
                  <c:v>1.0035714684997998</c:v>
                </c:pt>
                <c:pt idx="250">
                  <c:v>1.0037395271394161</c:v>
                </c:pt>
                <c:pt idx="251">
                  <c:v>1.0039056006321943</c:v>
                </c:pt>
                <c:pt idx="252">
                  <c:v>1.0040697463167874</c:v>
                </c:pt>
                <c:pt idx="253">
                  <c:v>1.0042320197357242</c:v>
                </c:pt>
                <c:pt idx="254">
                  <c:v>1.0043924746986761</c:v>
                </c:pt>
                <c:pt idx="255">
                  <c:v>1.0045511633431659</c:v>
                </c:pt>
                <c:pt idx="256">
                  <c:v>1.0047081361928747</c:v>
                </c:pt>
                <c:pt idx="257">
                  <c:v>1.0048634422138321</c:v>
                </c:pt>
                <c:pt idx="258">
                  <c:v>1.00501712886836</c:v>
                </c:pt>
                <c:pt idx="259">
                  <c:v>1.0051692421667155</c:v>
                </c:pt>
                <c:pt idx="260">
                  <c:v>1.0053198267169421</c:v>
                </c:pt>
                <c:pt idx="261">
                  <c:v>1.0054689257730161</c:v>
                </c:pt>
                <c:pt idx="262">
                  <c:v>1.0056165812806626</c:v>
                </c:pt>
                <c:pt idx="263">
                  <c:v>1.0057628339216649</c:v>
                </c:pt>
                <c:pt idx="264">
                  <c:v>1.0059077231567528</c:v>
                </c:pt>
                <c:pt idx="265">
                  <c:v>1.0060512872664447</c:v>
                </c:pt>
                <c:pt idx="266">
                  <c:v>1.0061935633904966</c:v>
                </c:pt>
                <c:pt idx="267">
                  <c:v>1.0063345875659593</c:v>
                </c:pt>
                <c:pt idx="268">
                  <c:v>1.0064743947637851</c:v>
                </c:pt>
                <c:pt idx="269">
                  <c:v>1.006613018924071</c:v>
                </c:pt>
                <c:pt idx="270">
                  <c:v>1.0067504929898519</c:v>
                </c:pt>
                <c:pt idx="271">
                  <c:v>1.0068868489398426</c:v>
                </c:pt>
                <c:pt idx="272">
                  <c:v>1.0070221178199006</c:v>
                </c:pt>
                <c:pt idx="273">
                  <c:v>1.0071563297732382</c:v>
                </c:pt>
                <c:pt idx="274">
                  <c:v>1.007289514069754</c:v>
                </c:pt>
                <c:pt idx="275">
                  <c:v>1.0074216991340847</c:v>
                </c:pt>
                <c:pt idx="276">
                  <c:v>1.0075529125727485</c:v>
                </c:pt>
                <c:pt idx="277">
                  <c:v>1.0076831812002354</c:v>
                </c:pt>
                <c:pt idx="278">
                  <c:v>1.0078125310642463</c:v>
                </c:pt>
                <c:pt idx="279">
                  <c:v>1.0079409874700218</c:v>
                </c:pt>
                <c:pt idx="280">
                  <c:v>1.0080685750036764</c:v>
                </c:pt>
                <c:pt idx="281">
                  <c:v>1.0081953175549074</c:v>
                </c:pt>
                <c:pt idx="282">
                  <c:v>1.0083212383386808</c:v>
                </c:pt>
                <c:pt idx="283">
                  <c:v>1.00844635991632</c:v>
                </c:pt>
                <c:pt idx="284">
                  <c:v>1.0085707042157708</c:v>
                </c:pt>
                <c:pt idx="285">
                  <c:v>1.0086942925512119</c:v>
                </c:pt>
                <c:pt idx="286">
                  <c:v>1.0088171456419559</c:v>
                </c:pt>
                <c:pt idx="287">
                  <c:v>1.0089392836305819</c:v>
                </c:pt>
                <c:pt idx="288">
                  <c:v>1.009060726100671</c:v>
                </c:pt>
                <c:pt idx="289">
                  <c:v>1.0091814920937736</c:v>
                </c:pt>
                <c:pt idx="290">
                  <c:v>1.0093016001257809</c:v>
                </c:pt>
                <c:pt idx="291">
                  <c:v>1.0094210682028404</c:v>
                </c:pt>
                <c:pt idx="292">
                  <c:v>1.009539913836619</c:v>
                </c:pt>
                <c:pt idx="293">
                  <c:v>1.0096581540591671</c:v>
                </c:pt>
                <c:pt idx="294">
                  <c:v>1.0097758054371297</c:v>
                </c:pt>
                <c:pt idx="295">
                  <c:v>1.0098928840856161</c:v>
                </c:pt>
                <c:pt idx="296">
                  <c:v>1.0100094056815578</c:v>
                </c:pt>
                <c:pt idx="297">
                  <c:v>1.0101253854765275</c:v>
                </c:pt>
                <c:pt idx="298">
                  <c:v>1.0102408383094144</c:v>
                </c:pt>
                <c:pt idx="299">
                  <c:v>1.0103557786182193</c:v>
                </c:pt>
                <c:pt idx="300">
                  <c:v>1.0104702204518787</c:v>
                </c:pt>
              </c:numCache>
            </c:numRef>
          </c:val>
          <c:smooth val="0"/>
        </c:ser>
        <c:ser>
          <c:idx val="2"/>
          <c:order val="2"/>
          <c:tx>
            <c:v>Call Spread Vol Constante</c:v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Smile!$L$3:$L$303</c:f>
              <c:numCache>
                <c:formatCode>_(* #,##0.00_);_(* \(#,##0.00\);_(* "-"??_);_(@_)</c:formatCode>
                <c:ptCount val="301"/>
                <c:pt idx="0">
                  <c:v>1</c:v>
                </c:pt>
                <c:pt idx="1">
                  <c:v>0.99999499999999841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0.99999999999994316</c:v>
                </c:pt>
                <c:pt idx="11">
                  <c:v>0.99999999999944578</c:v>
                </c:pt>
                <c:pt idx="12">
                  <c:v>0.99999999999612044</c:v>
                </c:pt>
                <c:pt idx="13">
                  <c:v>0.99999999997777422</c:v>
                </c:pt>
                <c:pt idx="14">
                  <c:v>0.99999999989309885</c:v>
                </c:pt>
                <c:pt idx="15">
                  <c:v>0.99999999955768004</c:v>
                </c:pt>
                <c:pt idx="16">
                  <c:v>0.99999999839241127</c:v>
                </c:pt>
                <c:pt idx="17">
                  <c:v>0.99999999477959278</c:v>
                </c:pt>
                <c:pt idx="18">
                  <c:v>0.99999998463782447</c:v>
                </c:pt>
                <c:pt idx="19">
                  <c:v>0.99999995854919632</c:v>
                </c:pt>
                <c:pt idx="20">
                  <c:v>0.99999989642510201</c:v>
                </c:pt>
                <c:pt idx="21">
                  <c:v>0.99999975829925347</c:v>
                </c:pt>
                <c:pt idx="22">
                  <c:v>0.9999994694396861</c:v>
                </c:pt>
                <c:pt idx="23">
                  <c:v>0.99999889764516325</c:v>
                </c:pt>
                <c:pt idx="24">
                  <c:v>0.9999978204144071</c:v>
                </c:pt>
                <c:pt idx="25">
                  <c:v>0.99999587971718285</c:v>
                </c:pt>
                <c:pt idx="26">
                  <c:v>0.99999252240363035</c:v>
                </c:pt>
                <c:pt idx="27">
                  <c:v>0.99998692487930185</c:v>
                </c:pt>
                <c:pt idx="28">
                  <c:v>0.99997790152768573</c:v>
                </c:pt>
                <c:pt idx="29">
                  <c:v>0.99996379742540142</c:v>
                </c:pt>
                <c:pt idx="30">
                  <c:v>0.9999423670836336</c:v>
                </c:pt>
                <c:pt idx="31">
                  <c:v>0.99991064216352754</c:v>
                </c:pt>
                <c:pt idx="32">
                  <c:v>0.99986479224750724</c:v>
                </c:pt>
                <c:pt idx="33">
                  <c:v>0.99979998370395151</c:v>
                </c:pt>
                <c:pt idx="34">
                  <c:v>0.99971024238038808</c:v>
                </c:pt>
                <c:pt idx="35">
                  <c:v>0.9995883262427725</c:v>
                </c:pt>
                <c:pt idx="36">
                  <c:v>0.99942561411704745</c:v>
                </c:pt>
                <c:pt idx="37">
                  <c:v>0.99921201638556312</c:v>
                </c:pt>
                <c:pt idx="38">
                  <c:v>0.99893591286892658</c:v>
                </c:pt>
                <c:pt idx="39">
                  <c:v>0.99858412222978288</c:v>
                </c:pt>
                <c:pt idx="40">
                  <c:v>0.99814190613257736</c:v>
                </c:pt>
                <c:pt idx="41">
                  <c:v>0.9975930101501902</c:v>
                </c:pt>
                <c:pt idx="42">
                  <c:v>0.99691974209875411</c:v>
                </c:pt>
                <c:pt idx="43">
                  <c:v>0.99610308717641516</c:v>
                </c:pt>
                <c:pt idx="44">
                  <c:v>0.99512285804290812</c:v>
                </c:pt>
                <c:pt idx="45">
                  <c:v>0.99395787685834591</c:v>
                </c:pt>
                <c:pt idx="46">
                  <c:v>0.99258618534258858</c:v>
                </c:pt>
                <c:pt idx="47">
                  <c:v>0.990985278150319</c:v>
                </c:pt>
                <c:pt idx="48">
                  <c:v>0.98913235429627733</c:v>
                </c:pt>
                <c:pt idx="49">
                  <c:v>0.98700458101648891</c:v>
                </c:pt>
                <c:pt idx="50">
                  <c:v>0.98457936430728665</c:v>
                </c:pt>
                <c:pt idx="51">
                  <c:v>0.98183462043139613</c:v>
                </c:pt>
                <c:pt idx="52">
                  <c:v>0.97874904289988862</c:v>
                </c:pt>
                <c:pt idx="53">
                  <c:v>0.97530235980366697</c:v>
                </c:pt>
                <c:pt idx="54">
                  <c:v>0.97147557685256203</c:v>
                </c:pt>
                <c:pt idx="55">
                  <c:v>0.96725120205497461</c:v>
                </c:pt>
                <c:pt idx="56">
                  <c:v>0.962613448608586</c:v>
                </c:pt>
                <c:pt idx="57">
                  <c:v>0.95754841324558626</c:v>
                </c:pt>
                <c:pt idx="58">
                  <c:v>0.9520442279611494</c:v>
                </c:pt>
                <c:pt idx="59">
                  <c:v>0.94609118372917322</c:v>
                </c:pt>
                <c:pt idx="60">
                  <c:v>0.93968182545650336</c:v>
                </c:pt>
                <c:pt idx="61">
                  <c:v>0.93281101803255595</c:v>
                </c:pt>
                <c:pt idx="62">
                  <c:v>0.92547598388210517</c:v>
                </c:pt>
                <c:pt idx="63">
                  <c:v>0.91767631291860852</c:v>
                </c:pt>
                <c:pt idx="64">
                  <c:v>0.90941394621830085</c:v>
                </c:pt>
                <c:pt idx="65">
                  <c:v>0.90069313508821836</c:v>
                </c:pt>
                <c:pt idx="66">
                  <c:v>0.89152037748504753</c:v>
                </c:pt>
                <c:pt idx="67">
                  <c:v>0.88190433395794088</c:v>
                </c:pt>
                <c:pt idx="68">
                  <c:v>0.87185572543985046</c:v>
                </c:pt>
                <c:pt idx="69">
                  <c:v>0.86138721530401341</c:v>
                </c:pt>
                <c:pt idx="70">
                  <c:v>0.85051327813968314</c:v>
                </c:pt>
                <c:pt idx="71">
                  <c:v>0.83925005769045313</c:v>
                </c:pt>
                <c:pt idx="72">
                  <c:v>0.8276152163456274</c:v>
                </c:pt>
                <c:pt idx="73">
                  <c:v>0.81562777848661128</c:v>
                </c:pt>
                <c:pt idx="74">
                  <c:v>0.80330796987245634</c:v>
                </c:pt>
                <c:pt idx="75">
                  <c:v>0.79067705510751551</c:v>
                </c:pt>
                <c:pt idx="76">
                  <c:v>0.77775717507518038</c:v>
                </c:pt>
                <c:pt idx="77">
                  <c:v>0.76457118605065943</c:v>
                </c:pt>
                <c:pt idx="78">
                  <c:v>0.75114250202684119</c:v>
                </c:pt>
                <c:pt idx="79">
                  <c:v>0.73749494160440321</c:v>
                </c:pt>
                <c:pt idx="80">
                  <c:v>0.72365258061584115</c:v>
                </c:pt>
                <c:pt idx="81">
                  <c:v>0.70963961147369758</c:v>
                </c:pt>
                <c:pt idx="82">
                  <c:v>0.69548021006000837</c:v>
                </c:pt>
                <c:pt idx="83">
                  <c:v>0.68119841080963894</c:v>
                </c:pt>
                <c:pt idx="84">
                  <c:v>0.66681799048405566</c:v>
                </c:pt>
                <c:pt idx="85">
                  <c:v>0.65236236098782285</c:v>
                </c:pt>
                <c:pt idx="86">
                  <c:v>0.63785447144738683</c:v>
                </c:pt>
                <c:pt idx="87">
                  <c:v>0.62331671965062796</c:v>
                </c:pt>
                <c:pt idx="88">
                  <c:v>0.60877087283805764</c:v>
                </c:pt>
                <c:pt idx="89">
                  <c:v>0.59423799774022967</c:v>
                </c:pt>
                <c:pt idx="90">
                  <c:v>0.57973839967282004</c:v>
                </c:pt>
                <c:pt idx="91">
                  <c:v>0.56529157042884393</c:v>
                </c:pt>
                <c:pt idx="92">
                  <c:v>0.55091614464701522</c:v>
                </c:pt>
                <c:pt idx="93">
                  <c:v>0.5366298642856755</c:v>
                </c:pt>
                <c:pt idx="94">
                  <c:v>0.52244955079158117</c:v>
                </c:pt>
                <c:pt idx="95">
                  <c:v>0.50839108452218795</c:v>
                </c:pt>
                <c:pt idx="96">
                  <c:v>0.49446939095794562</c:v>
                </c:pt>
                <c:pt idx="97">
                  <c:v>0.48069843322627648</c:v>
                </c:pt>
                <c:pt idx="98">
                  <c:v>0.46709121045074653</c:v>
                </c:pt>
                <c:pt idx="99">
                  <c:v>0.4536597614376241</c:v>
                </c:pt>
                <c:pt idx="100">
                  <c:v>0.44041517321475609</c:v>
                </c:pt>
                <c:pt idx="101">
                  <c:v>0.42736759394587764</c:v>
                </c:pt>
                <c:pt idx="102">
                  <c:v>0.41452624975530838</c:v>
                </c:pt>
                <c:pt idx="103">
                  <c:v>0.40189946501265794</c:v>
                </c:pt>
                <c:pt idx="104">
                  <c:v>0.38949468564521439</c:v>
                </c:pt>
                <c:pt idx="105">
                  <c:v>0.37731850506503406</c:v>
                </c:pt>
                <c:pt idx="106">
                  <c:v>0.36537669231925918</c:v>
                </c:pt>
                <c:pt idx="107">
                  <c:v>0.35367422209482413</c:v>
                </c:pt>
                <c:pt idx="108">
                  <c:v>0.34221530623183583</c:v>
                </c:pt>
                <c:pt idx="109">
                  <c:v>0.33100342642374869</c:v>
                </c:pt>
                <c:pt idx="110">
                  <c:v>0.32004136780637182</c:v>
                </c:pt>
                <c:pt idx="111">
                  <c:v>0.30933125316132859</c:v>
                </c:pt>
                <c:pt idx="112">
                  <c:v>0.29887457748321467</c:v>
                </c:pt>
                <c:pt idx="113">
                  <c:v>0.28867224268243064</c:v>
                </c:pt>
                <c:pt idx="114">
                  <c:v>0.27872459221775081</c:v>
                </c:pt>
                <c:pt idx="115">
                  <c:v>0.26903144547412872</c:v>
                </c:pt>
                <c:pt idx="116">
                  <c:v>0.25959213172155415</c:v>
                </c:pt>
                <c:pt idx="117">
                  <c:v>0.25040552351033796</c:v>
                </c:pt>
                <c:pt idx="118">
                  <c:v>0.24147006937630699</c:v>
                </c:pt>
                <c:pt idx="119">
                  <c:v>0.23278382574672385</c:v>
                </c:pt>
                <c:pt idx="120">
                  <c:v>0.22434448795402062</c:v>
                </c:pt>
                <c:pt idx="121">
                  <c:v>0.21614942027921202</c:v>
                </c:pt>
                <c:pt idx="122">
                  <c:v>0.2081956849610016</c:v>
                </c:pt>
                <c:pt idx="123">
                  <c:v>0.20048007011918223</c:v>
                </c:pt>
                <c:pt idx="124">
                  <c:v>0.19299911655276425</c:v>
                </c:pt>
                <c:pt idx="125">
                  <c:v>0.18574914338414317</c:v>
                </c:pt>
                <c:pt idx="126">
                  <c:v>0.17872627252998718</c:v>
                </c:pt>
                <c:pt idx="127">
                  <c:v>0.17192645198852041</c:v>
                </c:pt>
                <c:pt idx="128">
                  <c:v>0.16534547794074506</c:v>
                </c:pt>
                <c:pt idx="129">
                  <c:v>0.15897901566998307</c:v>
                </c:pt>
                <c:pt idx="130">
                  <c:v>0.15282261931038121</c:v>
                </c:pt>
                <c:pt idx="131">
                  <c:v>0.14687175044046974</c:v>
                </c:pt>
                <c:pt idx="132">
                  <c:v>0.14112179554253323</c:v>
                </c:pt>
                <c:pt idx="133">
                  <c:v>0.13556808235259332</c:v>
                </c:pt>
                <c:pt idx="134">
                  <c:v>0.13020589512933434</c:v>
                </c:pt>
                <c:pt idx="135">
                  <c:v>0.12503048887303159</c:v>
                </c:pt>
                <c:pt idx="136">
                  <c:v>0.12003710252810684</c:v>
                </c:pt>
                <c:pt idx="137">
                  <c:v>0.11522097120469521</c:v>
                </c:pt>
                <c:pt idx="138">
                  <c:v>0.11057733745604459</c:v>
                </c:pt>
                <c:pt idx="139">
                  <c:v>0.10610146164992162</c:v>
                </c:pt>
                <c:pt idx="140">
                  <c:v>0.10178863147255601</c:v>
                </c:pt>
                <c:pt idx="141">
                  <c:v>9.7634170604384174E-2</c:v>
                </c:pt>
                <c:pt idx="142">
                  <c:v>9.3633446606939508E-2</c:v>
                </c:pt>
                <c:pt idx="143">
                  <c:v>8.9781878060027687E-2</c:v>
                </c:pt>
                <c:pt idx="144">
                  <c:v>8.6074940988170034E-2</c:v>
                </c:pt>
                <c:pt idx="145">
                  <c:v>8.2508174614743801E-2</c:v>
                </c:pt>
                <c:pt idx="146">
                  <c:v>7.9077186481553596E-2</c:v>
                </c:pt>
                <c:pt idx="147">
                  <c:v>7.5777656970865692E-2</c:v>
                </c:pt>
                <c:pt idx="148">
                  <c:v>7.2605343265952804E-2</c:v>
                </c:pt>
                <c:pt idx="149">
                  <c:v>6.9556082785240392E-2</c:v>
                </c:pt>
                <c:pt idx="150">
                  <c:v>6.6625796124024639E-2</c:v>
                </c:pt>
                <c:pt idx="151">
                  <c:v>6.3810489536603399E-2</c:v>
                </c:pt>
                <c:pt idx="152">
                  <c:v>6.1106256990425045E-2</c:v>
                </c:pt>
                <c:pt idx="153">
                  <c:v>5.850928182270998E-2</c:v>
                </c:pt>
                <c:pt idx="154">
                  <c:v>5.6015838028664611E-2</c:v>
                </c:pt>
                <c:pt idx="155">
                  <c:v>5.3622291209110884E-2</c:v>
                </c:pt>
                <c:pt idx="156">
                  <c:v>5.1325099204231783E-2</c:v>
                </c:pt>
                <c:pt idx="157">
                  <c:v>4.9120812438616213E-2</c:v>
                </c:pt>
                <c:pt idx="158">
                  <c:v>4.7006074001771037E-2</c:v>
                </c:pt>
                <c:pt idx="159">
                  <c:v>4.4977619486857634E-2</c:v>
                </c:pt>
                <c:pt idx="160">
                  <c:v>4.3032276609199283E-2</c:v>
                </c:pt>
                <c:pt idx="161">
                  <c:v>4.1166964625042102E-2</c:v>
                </c:pt>
                <c:pt idx="162">
                  <c:v>3.9378693569666723E-2</c:v>
                </c:pt>
                <c:pt idx="163">
                  <c:v>3.7664563332975298E-2</c:v>
                </c:pt>
                <c:pt idx="164">
                  <c:v>3.6021762589556694E-2</c:v>
                </c:pt>
                <c:pt idx="165">
                  <c:v>3.4447567599053208E-2</c:v>
                </c:pt>
                <c:pt idx="166">
                  <c:v>3.2939340891794178E-2</c:v>
                </c:pt>
                <c:pt idx="167">
                  <c:v>3.1494529853533404E-2</c:v>
                </c:pt>
                <c:pt idx="168">
                  <c:v>3.0110665222236488E-2</c:v>
                </c:pt>
                <c:pt idx="169">
                  <c:v>2.8785359509000852E-2</c:v>
                </c:pt>
                <c:pt idx="170">
                  <c:v>2.75163053542542E-2</c:v>
                </c:pt>
                <c:pt idx="171">
                  <c:v>2.6301273829574701E-2</c:v>
                </c:pt>
                <c:pt idx="172">
                  <c:v>2.513811269473365E-2</c:v>
                </c:pt>
                <c:pt idx="173">
                  <c:v>2.4024744618762917E-2</c:v>
                </c:pt>
                <c:pt idx="174">
                  <c:v>2.2959165373191537E-2</c:v>
                </c:pt>
                <c:pt idx="175">
                  <c:v>2.1939442004893284E-2</c:v>
                </c:pt>
                <c:pt idx="176">
                  <c:v>2.096371099535177E-2</c:v>
                </c:pt>
                <c:pt idx="177">
                  <c:v>2.0030176412632272E-2</c:v>
                </c:pt>
                <c:pt idx="178">
                  <c:v>1.913710806169111E-2</c:v>
                </c:pt>
                <c:pt idx="179">
                  <c:v>1.8282839638194659E-2</c:v>
                </c:pt>
                <c:pt idx="180">
                  <c:v>1.7465766890506496E-2</c:v>
                </c:pt>
                <c:pt idx="181">
                  <c:v>1.66843457940411E-2</c:v>
                </c:pt>
                <c:pt idx="182">
                  <c:v>1.5937090741766857E-2</c:v>
                </c:pt>
                <c:pt idx="183">
                  <c:v>1.5222572754204799E-2</c:v>
                </c:pt>
                <c:pt idx="184">
                  <c:v>1.4539417711951108E-2</c:v>
                </c:pt>
                <c:pt idx="185">
                  <c:v>1.3886304613355049E-2</c:v>
                </c:pt>
                <c:pt idx="186">
                  <c:v>1.3261963859652726E-2</c:v>
                </c:pt>
                <c:pt idx="187">
                  <c:v>1.2665175569642084E-2</c:v>
                </c:pt>
                <c:pt idx="188">
                  <c:v>1.2094767925578065E-2</c:v>
                </c:pt>
                <c:pt idx="189">
                  <c:v>1.154961555183176E-2</c:v>
                </c:pt>
                <c:pt idx="190">
                  <c:v>1.1028637927556373E-2</c:v>
                </c:pt>
                <c:pt idx="191">
                  <c:v>1.0530797834366945E-2</c:v>
                </c:pt>
                <c:pt idx="192">
                  <c:v>1.005509983992281E-2</c:v>
                </c:pt>
                <c:pt idx="193">
                  <c:v>9.600588818031941E-3</c:v>
                </c:pt>
                <c:pt idx="194">
                  <c:v>9.1663485057816851E-3</c:v>
                </c:pt>
                <c:pt idx="195">
                  <c:v>8.7515000980379343E-3</c:v>
                </c:pt>
                <c:pt idx="196">
                  <c:v>8.3552008794871568E-3</c:v>
                </c:pt>
                <c:pt idx="197">
                  <c:v>7.9766428943178758E-3</c:v>
                </c:pt>
                <c:pt idx="198">
                  <c:v>7.6150516534909674E-3</c:v>
                </c:pt>
                <c:pt idx="199">
                  <c:v>7.2696848794562285E-3</c:v>
                </c:pt>
                <c:pt idx="200">
                  <c:v>6.9398312880755153E-3</c:v>
                </c:pt>
                <c:pt idx="201">
                  <c:v>6.6248094074332631E-3</c:v>
                </c:pt>
                <c:pt idx="202">
                  <c:v>6.3239664331591339E-3</c:v>
                </c:pt>
                <c:pt idx="203">
                  <c:v>6.0366771197805091E-3</c:v>
                </c:pt>
                <c:pt idx="204">
                  <c:v>5.7623427076128886E-3</c:v>
                </c:pt>
                <c:pt idx="205">
                  <c:v>5.5003898846137655E-3</c:v>
                </c:pt>
                <c:pt idx="206">
                  <c:v>5.2502697825961286E-3</c:v>
                </c:pt>
                <c:pt idx="207">
                  <c:v>5.0114570071664866E-3</c:v>
                </c:pt>
                <c:pt idx="208">
                  <c:v>4.7834487006837012E-3</c:v>
                </c:pt>
                <c:pt idx="209">
                  <c:v>4.5657636375722732E-3</c:v>
                </c:pt>
                <c:pt idx="210">
                  <c:v>4.3579413512491727E-3</c:v>
                </c:pt>
                <c:pt idx="211">
                  <c:v>4.1595412919116503E-3</c:v>
                </c:pt>
                <c:pt idx="212">
                  <c:v>3.9701420144487853E-3</c:v>
                </c:pt>
                <c:pt idx="213">
                  <c:v>3.7893403957069416E-3</c:v>
                </c:pt>
                <c:pt idx="214">
                  <c:v>3.6167508803343074E-3</c:v>
                </c:pt>
                <c:pt idx="215">
                  <c:v>3.4520047544294163E-3</c:v>
                </c:pt>
                <c:pt idx="216">
                  <c:v>3.2947494462116089E-3</c:v>
                </c:pt>
                <c:pt idx="217">
                  <c:v>3.1446478529541522E-3</c:v>
                </c:pt>
                <c:pt idx="218">
                  <c:v>3.0013776933938141E-3</c:v>
                </c:pt>
                <c:pt idx="219">
                  <c:v>2.8646308848503943E-3</c:v>
                </c:pt>
                <c:pt idx="220">
                  <c:v>2.7341129443029244E-3</c:v>
                </c:pt>
                <c:pt idx="221">
                  <c:v>2.609542412670085E-3</c:v>
                </c:pt>
                <c:pt idx="222">
                  <c:v>2.4906503015510451E-3</c:v>
                </c:pt>
                <c:pt idx="223">
                  <c:v>2.3771795616952529E-3</c:v>
                </c:pt>
                <c:pt idx="224">
                  <c:v>2.2688845724906093E-3</c:v>
                </c:pt>
                <c:pt idx="225">
                  <c:v>2.1655306517550377E-3</c:v>
                </c:pt>
                <c:pt idx="226">
                  <c:v>2.0668935851499148E-3</c:v>
                </c:pt>
                <c:pt idx="227">
                  <c:v>1.9727591745291873E-3</c:v>
                </c:pt>
                <c:pt idx="228">
                  <c:v>1.8829228045664226E-3</c:v>
                </c:pt>
                <c:pt idx="229">
                  <c:v>1.797189027018864E-3</c:v>
                </c:pt>
                <c:pt idx="230">
                  <c:v>1.7153711619836698E-3</c:v>
                </c:pt>
                <c:pt idx="231">
                  <c:v>1.6372909155433768E-3</c:v>
                </c:pt>
                <c:pt idx="232">
                  <c:v>1.562778013193572E-3</c:v>
                </c:pt>
                <c:pt idx="233">
                  <c:v>1.4916698484732371E-3</c:v>
                </c:pt>
                <c:pt idx="234">
                  <c:v>1.4238111462328562E-3</c:v>
                </c:pt>
                <c:pt idx="235">
                  <c:v>1.3590536399836761E-3</c:v>
                </c:pt>
                <c:pt idx="236">
                  <c:v>1.2972557627958514E-3</c:v>
                </c:pt>
                <c:pt idx="237">
                  <c:v>1.2382823512304408E-3</c:v>
                </c:pt>
                <c:pt idx="238">
                  <c:v>1.1820043618008813E-3</c:v>
                </c:pt>
                <c:pt idx="239">
                  <c:v>1.1282985994706396E-3</c:v>
                </c:pt>
                <c:pt idx="240">
                  <c:v>1.0770474577279365E-3</c:v>
                </c:pt>
                <c:pt idx="241">
                  <c:v>1.0281386697713196E-3</c:v>
                </c:pt>
                <c:pt idx="242">
                  <c:v>9.8146507036984965E-4</c:v>
                </c:pt>
                <c:pt idx="243">
                  <c:v>9.3692436797204737E-4</c:v>
                </c:pt>
                <c:pt idx="244">
                  <c:v>8.9441892664769707E-4</c:v>
                </c:pt>
                <c:pt idx="245">
                  <c:v>8.5385555747437281E-4</c:v>
                </c:pt>
                <c:pt idx="246">
                  <c:v>8.1514531897516895E-4</c:v>
                </c:pt>
                <c:pt idx="247">
                  <c:v>7.7820332624324584E-4</c:v>
                </c:pt>
                <c:pt idx="248">
                  <c:v>7.4294856839729473E-4</c:v>
                </c:pt>
                <c:pt idx="249">
                  <c:v>7.0930373402253166E-4</c:v>
                </c:pt>
                <c:pt idx="250">
                  <c:v>6.7719504426658195E-4</c:v>
                </c:pt>
                <c:pt idx="251">
                  <c:v>6.4655209327255103E-4</c:v>
                </c:pt>
                <c:pt idx="252">
                  <c:v>6.173076956415835E-4</c:v>
                </c:pt>
                <c:pt idx="253">
                  <c:v>5.8939774062963246E-4</c:v>
                </c:pt>
                <c:pt idx="254">
                  <c:v>5.627610527987742E-4</c:v>
                </c:pt>
                <c:pt idx="255">
                  <c:v>5.3733925884180689E-4</c:v>
                </c:pt>
                <c:pt idx="256">
                  <c:v>5.1307666032489319E-4</c:v>
                </c:pt>
                <c:pt idx="257">
                  <c:v>4.8992011209481739E-4</c:v>
                </c:pt>
                <c:pt idx="258">
                  <c:v>4.6781890610558818E-4</c:v>
                </c:pt>
                <c:pt idx="259">
                  <c:v>4.467246604361319E-4</c:v>
                </c:pt>
                <c:pt idx="260">
                  <c:v>4.2659121326958649E-4</c:v>
                </c:pt>
                <c:pt idx="261">
                  <c:v>4.0737452162763893E-4</c:v>
                </c:pt>
                <c:pt idx="262">
                  <c:v>3.890325646477566E-4</c:v>
                </c:pt>
                <c:pt idx="263">
                  <c:v>3.7152525120751762E-4</c:v>
                </c:pt>
                <c:pt idx="264">
                  <c:v>3.5481433171021676E-4</c:v>
                </c:pt>
                <c:pt idx="265">
                  <c:v>3.3886331384342522E-4</c:v>
                </c:pt>
                <c:pt idx="266">
                  <c:v>3.2363738214230553E-4</c:v>
                </c:pt>
                <c:pt idx="267">
                  <c:v>3.0910332118837258E-4</c:v>
                </c:pt>
                <c:pt idx="268">
                  <c:v>2.9522944228384251E-4</c:v>
                </c:pt>
                <c:pt idx="269">
                  <c:v>2.8198551344749828E-4</c:v>
                </c:pt>
                <c:pt idx="270">
                  <c:v>2.6934269258651472E-4</c:v>
                </c:pt>
                <c:pt idx="271">
                  <c:v>2.5727346370377213E-4</c:v>
                </c:pt>
                <c:pt idx="272">
                  <c:v>2.4575157600393444E-4</c:v>
                </c:pt>
                <c:pt idx="273">
                  <c:v>2.3475198577167442E-4</c:v>
                </c:pt>
                <c:pt idx="274">
                  <c:v>2.2425080089729515E-4</c:v>
                </c:pt>
                <c:pt idx="275">
                  <c:v>2.1422522793038828E-4</c:v>
                </c:pt>
                <c:pt idx="276">
                  <c:v>2.0465352155150593E-4</c:v>
                </c:pt>
                <c:pt idx="277">
                  <c:v>1.9551493635113631E-4</c:v>
                </c:pt>
                <c:pt idx="278">
                  <c:v>1.8678968081215983E-4</c:v>
                </c:pt>
                <c:pt idx="279">
                  <c:v>1.7845887339852304E-4</c:v>
                </c:pt>
                <c:pt idx="280">
                  <c:v>1.7050450065440176E-4</c:v>
                </c:pt>
                <c:pt idx="281">
                  <c:v>1.6290937722238802E-4</c:v>
                </c:pt>
                <c:pt idx="282">
                  <c:v>1.5565710769527979E-4</c:v>
                </c:pt>
                <c:pt idx="283">
                  <c:v>1.4873205021808181E-4</c:v>
                </c:pt>
                <c:pt idx="284">
                  <c:v>1.4211928176073932E-4</c:v>
                </c:pt>
                <c:pt idx="285">
                  <c:v>1.3580456498642549E-4</c:v>
                </c:pt>
                <c:pt idx="286">
                  <c:v>1.2977431664192018E-4</c:v>
                </c:pt>
                <c:pt idx="287">
                  <c:v>1.2401557740246427E-4</c:v>
                </c:pt>
                <c:pt idx="288">
                  <c:v>1.1851598310309852E-4</c:v>
                </c:pt>
                <c:pt idx="289">
                  <c:v>1.1326373729523762E-4</c:v>
                </c:pt>
                <c:pt idx="290">
                  <c:v>1.082475850661211E-4</c:v>
                </c:pt>
                <c:pt idx="291">
                  <c:v>1.0345678806484605E-4</c:v>
                </c:pt>
                <c:pt idx="292">
                  <c:v>9.8881100680053152E-5</c:v>
                </c:pt>
                <c:pt idx="293">
                  <c:v>9.451074731470048E-5</c:v>
                </c:pt>
                <c:pt idx="294">
                  <c:v>9.0336400709944281E-5</c:v>
                </c:pt>
                <c:pt idx="295">
                  <c:v>8.6349161269252614E-5</c:v>
                </c:pt>
                <c:pt idx="296">
                  <c:v>8.2540537335952513E-5</c:v>
                </c:pt>
                <c:pt idx="297">
                  <c:v>7.8902426382089844E-5</c:v>
                </c:pt>
                <c:pt idx="298">
                  <c:v>7.5427097065540807E-5</c:v>
                </c:pt>
                <c:pt idx="299">
                  <c:v>7.210717211568636E-5</c:v>
                </c:pt>
                <c:pt idx="300">
                  <c:v>6.8935612010408501E-5</c:v>
                </c:pt>
              </c:numCache>
            </c:numRef>
          </c:val>
          <c:smooth val="0"/>
        </c:ser>
        <c:ser>
          <c:idx val="3"/>
          <c:order val="3"/>
          <c:tx>
            <c:v>Call Spread Smile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Smile!$M$3:$M$303</c:f>
              <c:numCache>
                <c:formatCode>_(* #,##0.00_);_(* \(#,##0.00\);_(* "-"??_);_(@_)</c:formatCode>
                <c:ptCount val="301"/>
                <c:pt idx="0">
                  <c:v>1</c:v>
                </c:pt>
                <c:pt idx="1">
                  <c:v>0.99999499999999841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0.99999999999998579</c:v>
                </c:pt>
                <c:pt idx="30">
                  <c:v>0.99999999999985079</c:v>
                </c:pt>
                <c:pt idx="31">
                  <c:v>0.9999999999988276</c:v>
                </c:pt>
                <c:pt idx="32">
                  <c:v>0.99999999999192113</c:v>
                </c:pt>
                <c:pt idx="33">
                  <c:v>0.99999999995213074</c:v>
                </c:pt>
                <c:pt idx="34">
                  <c:v>0.99999999975297982</c:v>
                </c:pt>
                <c:pt idx="35">
                  <c:v>0.99999999887587165</c:v>
                </c:pt>
                <c:pt idx="36">
                  <c:v>0.99999999543882723</c:v>
                </c:pt>
                <c:pt idx="37">
                  <c:v>0.99999998333611728</c:v>
                </c:pt>
                <c:pt idx="38">
                  <c:v>0.99999994469789399</c:v>
                </c:pt>
                <c:pt idx="39">
                  <c:v>0.99999983195245434</c:v>
                </c:pt>
                <c:pt idx="40">
                  <c:v>0.99999952904557077</c:v>
                </c:pt>
                <c:pt idx="41">
                  <c:v>0.99999877475957533</c:v>
                </c:pt>
                <c:pt idx="42">
                  <c:v>0.99999702327249551</c:v>
                </c:pt>
                <c:pt idx="43">
                  <c:v>0.99999320984761653</c:v>
                </c:pt>
                <c:pt idx="44">
                  <c:v>0.99998538557157346</c:v>
                </c:pt>
                <c:pt idx="45">
                  <c:v>0.999970187513334</c:v>
                </c:pt>
                <c:pt idx="46">
                  <c:v>0.99994212214797429</c:v>
                </c:pt>
                <c:pt idx="47">
                  <c:v>0.99989266131113652</c:v>
                </c:pt>
                <c:pt idx="48">
                  <c:v>0.99980917979972972</c:v>
                </c:pt>
                <c:pt idx="49">
                  <c:v>0.99967379790890831</c:v>
                </c:pt>
                <c:pt idx="50">
                  <c:v>0.9994622246915057</c:v>
                </c:pt>
                <c:pt idx="51">
                  <c:v>0.99914272196371812</c:v>
                </c:pt>
                <c:pt idx="52">
                  <c:v>0.99867531946948418</c:v>
                </c:pt>
                <c:pt idx="53">
                  <c:v>0.99801140489880424</c:v>
                </c:pt>
                <c:pt idx="54">
                  <c:v>0.99709378846150543</c:v>
                </c:pt>
                <c:pt idx="55">
                  <c:v>0.99585730334777267</c:v>
                </c:pt>
                <c:pt idx="56">
                  <c:v>0.99422995594477825</c:v>
                </c:pt>
                <c:pt idx="57">
                  <c:v>0.99213458965879653</c:v>
                </c:pt>
                <c:pt idx="58">
                  <c:v>0.9894909801380436</c:v>
                </c:pt>
                <c:pt idx="59">
                  <c:v>0.9862182430381381</c:v>
                </c:pt>
                <c:pt idx="60">
                  <c:v>0.98223741183298685</c:v>
                </c:pt>
                <c:pt idx="61">
                  <c:v>0.97747403405332278</c:v>
                </c:pt>
                <c:pt idx="62">
                  <c:v>0.97186063923943067</c:v>
                </c:pt>
                <c:pt idx="63">
                  <c:v>0.96533894873248371</c:v>
                </c:pt>
                <c:pt idx="64">
                  <c:v>0.95786172307388284</c:v>
                </c:pt>
                <c:pt idx="65">
                  <c:v>0.94939417366408207</c:v>
                </c:pt>
                <c:pt idx="66">
                  <c:v>0.93991489795408611</c:v>
                </c:pt>
                <c:pt idx="67">
                  <c:v>0.92941632877102975</c:v>
                </c:pt>
                <c:pt idx="68">
                  <c:v>0.91790471608023694</c:v>
                </c:pt>
                <c:pt idx="69">
                  <c:v>0.9053996820196879</c:v>
                </c:pt>
                <c:pt idx="70">
                  <c:v>0.89193340663779352</c:v>
                </c:pt>
                <c:pt idx="71">
                  <c:v>0.87754951231645961</c:v>
                </c:pt>
                <c:pt idx="72">
                  <c:v>0.86230171977983971</c:v>
                </c:pt>
                <c:pt idx="73">
                  <c:v>0.84625234863782239</c:v>
                </c:pt>
                <c:pt idx="74">
                  <c:v>0.82947073155611051</c:v>
                </c:pt>
                <c:pt idx="75">
                  <c:v>0.81203160440936983</c:v>
                </c:pt>
                <c:pt idx="76">
                  <c:v>0.79401352615625598</c:v>
                </c:pt>
                <c:pt idx="77">
                  <c:v>0.77549737256536844</c:v>
                </c:pt>
                <c:pt idx="78">
                  <c:v>0.75656493806462066</c:v>
                </c:pt>
                <c:pt idx="79">
                  <c:v>0.73729767046747696</c:v>
                </c:pt>
                <c:pt idx="80">
                  <c:v>0.71777555456815278</c:v>
                </c:pt>
                <c:pt idx="81">
                  <c:v>0.69807615287146874</c:v>
                </c:pt>
                <c:pt idx="82">
                  <c:v>0.6782738051777315</c:v>
                </c:pt>
                <c:pt idx="83">
                  <c:v>0.65843898342579621</c:v>
                </c:pt>
                <c:pt idx="84">
                  <c:v>0.63863779407698473</c:v>
                </c:pt>
                <c:pt idx="85">
                  <c:v>0.61893161731171276</c:v>
                </c:pt>
                <c:pt idx="86">
                  <c:v>0.59937687028878983</c:v>
                </c:pt>
                <c:pt idx="87">
                  <c:v>0.58002488054500745</c:v>
                </c:pt>
                <c:pt idx="88">
                  <c:v>0.56092185514378912</c:v>
                </c:pt>
                <c:pt idx="89">
                  <c:v>0.5421089312753935</c:v>
                </c:pt>
                <c:pt idx="90">
                  <c:v>0.523622294535393</c:v>
                </c:pt>
                <c:pt idx="91">
                  <c:v>0.50549335194530443</c:v>
                </c:pt>
                <c:pt idx="92">
                  <c:v>0.48774894782856393</c:v>
                </c:pt>
                <c:pt idx="93">
                  <c:v>0.47041161183085833</c:v>
                </c:pt>
                <c:pt idx="94">
                  <c:v>0.45349982960788537</c:v>
                </c:pt>
                <c:pt idx="95">
                  <c:v>0.43702832794169666</c:v>
                </c:pt>
                <c:pt idx="96">
                  <c:v>0.42100836724871726</c:v>
                </c:pt>
                <c:pt idx="97">
                  <c:v>0.40544803557847686</c:v>
                </c:pt>
                <c:pt idx="98">
                  <c:v>0.39035253925286639</c:v>
                </c:pt>
                <c:pt idx="99">
                  <c:v>0.37572448624974086</c:v>
                </c:pt>
                <c:pt idx="100">
                  <c:v>0.36156415928564556</c:v>
                </c:pt>
                <c:pt idx="101">
                  <c:v>0.34786977630034954</c:v>
                </c:pt>
                <c:pt idx="102">
                  <c:v>0.33463773669335239</c:v>
                </c:pt>
                <c:pt idx="103">
                  <c:v>0.32186285221413158</c:v>
                </c:pt>
                <c:pt idx="104">
                  <c:v>0.30953856187191064</c:v>
                </c:pt>
                <c:pt idx="105">
                  <c:v>0.29765713061365418</c:v>
                </c:pt>
                <c:pt idx="106">
                  <c:v>0.28620983183014559</c:v>
                </c:pt>
                <c:pt idx="107">
                  <c:v>0.2751871139975286</c:v>
                </c:pt>
                <c:pt idx="108">
                  <c:v>0.26457875195353964</c:v>
                </c:pt>
                <c:pt idx="109">
                  <c:v>0.25437398345203022</c:v>
                </c:pt>
                <c:pt idx="110">
                  <c:v>0.24456163174293621</c:v>
                </c:pt>
                <c:pt idx="111">
                  <c:v>0.23513021499472941</c:v>
                </c:pt>
                <c:pt idx="112">
                  <c:v>0.22606804341772957</c:v>
                </c:pt>
                <c:pt idx="113">
                  <c:v>0.21736330496542777</c:v>
                </c:pt>
                <c:pt idx="114">
                  <c:v>0.20900414049120108</c:v>
                </c:pt>
                <c:pt idx="115">
                  <c:v>0.20097870922338501</c:v>
                </c:pt>
                <c:pt idx="116">
                  <c:v>0.19327524539639818</c:v>
                </c:pt>
                <c:pt idx="117">
                  <c:v>0.18588210684186457</c:v>
                </c:pt>
                <c:pt idx="118">
                  <c:v>0.17878781630422402</c:v>
                </c:pt>
                <c:pt idx="119">
                  <c:v>0.17198109620161972</c:v>
                </c:pt>
                <c:pt idx="120">
                  <c:v>0.1654508975069362</c:v>
                </c:pt>
                <c:pt idx="121">
                  <c:v>0.15918642337713429</c:v>
                </c:pt>
                <c:pt idx="122">
                  <c:v>0.15317714811191863</c:v>
                </c:pt>
                <c:pt idx="123">
                  <c:v>0.14741283197638921</c:v>
                </c:pt>
                <c:pt idx="124">
                  <c:v>0.14188353237777918</c:v>
                </c:pt>
                <c:pt idx="125">
                  <c:v>0.13657961184317813</c:v>
                </c:pt>
                <c:pt idx="126">
                  <c:v>0.13149174320415824</c:v>
                </c:pt>
                <c:pt idx="127">
                  <c:v>0.12661091235584543</c:v>
                </c:pt>
                <c:pt idx="128">
                  <c:v>0.12192841892157169</c:v>
                </c:pt>
                <c:pt idx="129">
                  <c:v>0.11743587512092191</c:v>
                </c:pt>
                <c:pt idx="130">
                  <c:v>0.11312520310761265</c:v>
                </c:pt>
                <c:pt idx="131">
                  <c:v>0.10898863101506073</c:v>
                </c:pt>
                <c:pt idx="132">
                  <c:v>0.10501868792118252</c:v>
                </c:pt>
                <c:pt idx="133">
                  <c:v>0.10120819791992908</c:v>
                </c:pt>
                <c:pt idx="134">
                  <c:v>9.7550273465285997E-2</c:v>
                </c:pt>
                <c:pt idx="135">
                  <c:v>9.4038308133335136E-2</c:v>
                </c:pt>
                <c:pt idx="136">
                  <c:v>9.0665968930425223E-2</c:v>
                </c:pt>
                <c:pt idx="137">
                  <c:v>8.74271882591664E-2</c:v>
                </c:pt>
                <c:pt idx="138">
                  <c:v>8.4316155639287516E-2</c:v>
                </c:pt>
                <c:pt idx="139">
                  <c:v>8.1327309267534176E-2</c:v>
                </c:pt>
                <c:pt idx="140">
                  <c:v>7.8455327489386661E-2</c:v>
                </c:pt>
                <c:pt idx="141">
                  <c:v>7.5695120244436254E-2</c:v>
                </c:pt>
                <c:pt idx="142">
                  <c:v>7.3041820538449542E-2</c:v>
                </c:pt>
                <c:pt idx="143">
                  <c:v>7.049077598718867E-2</c:v>
                </c:pt>
                <c:pt idx="144">
                  <c:v>6.803754046913113E-2</c:v>
                </c:pt>
                <c:pt idx="145">
                  <c:v>6.5677865918484457E-2</c:v>
                </c:pt>
                <c:pt idx="146">
                  <c:v>6.3407694284229876E-2</c:v>
                </c:pt>
                <c:pt idx="147">
                  <c:v>6.1223149675628363E-2</c:v>
                </c:pt>
                <c:pt idx="148">
                  <c:v>5.9120530710707442E-2</c:v>
                </c:pt>
                <c:pt idx="149">
                  <c:v>5.7096303080422572E-2</c:v>
                </c:pt>
                <c:pt idx="150">
                  <c:v>5.5147092338026837E-2</c:v>
                </c:pt>
                <c:pt idx="151">
                  <c:v>5.3269676920024267E-2</c:v>
                </c:pt>
                <c:pt idx="152">
                  <c:v>5.1460981403094408E-2</c:v>
                </c:pt>
                <c:pt idx="153">
                  <c:v>4.9718069999326708E-2</c:v>
                </c:pt>
                <c:pt idx="154">
                  <c:v>4.8038140289865972E-2</c:v>
                </c:pt>
                <c:pt idx="155">
                  <c:v>4.6418517196006981E-2</c:v>
                </c:pt>
                <c:pt idx="156">
                  <c:v>4.4856647185594234E-2</c:v>
                </c:pt>
                <c:pt idx="157">
                  <c:v>4.3350092711131438E-2</c:v>
                </c:pt>
                <c:pt idx="158">
                  <c:v>4.1896526875500051E-2</c:v>
                </c:pt>
                <c:pt idx="159">
                  <c:v>4.0493728320413425E-2</c:v>
                </c:pt>
                <c:pt idx="160">
                  <c:v>3.9139576332027026E-2</c:v>
                </c:pt>
                <c:pt idx="161">
                  <c:v>3.7832046157927124E-2</c:v>
                </c:pt>
                <c:pt idx="162">
                  <c:v>3.6569204529168786E-2</c:v>
                </c:pt>
                <c:pt idx="163">
                  <c:v>3.5349205380955873E-2</c:v>
                </c:pt>
                <c:pt idx="164">
                  <c:v>3.4170285765326547E-2</c:v>
                </c:pt>
                <c:pt idx="165">
                  <c:v>3.3030761949015996E-2</c:v>
                </c:pt>
                <c:pt idx="166">
                  <c:v>3.1929025689874102E-2</c:v>
                </c:pt>
                <c:pt idx="167">
                  <c:v>3.0863540684984869E-2</c:v>
                </c:pt>
                <c:pt idx="168">
                  <c:v>2.9832839183753457E-2</c:v>
                </c:pt>
                <c:pt idx="169">
                  <c:v>2.8835518759380285E-2</c:v>
                </c:pt>
                <c:pt idx="170">
                  <c:v>2.78702392321728E-2</c:v>
                </c:pt>
                <c:pt idx="171">
                  <c:v>2.6935719738339969E-2</c:v>
                </c:pt>
                <c:pt idx="172">
                  <c:v>2.6030735937953686E-2</c:v>
                </c:pt>
                <c:pt idx="173">
                  <c:v>2.5154117356030348E-2</c:v>
                </c:pt>
                <c:pt idx="174">
                  <c:v>2.4304744850915938E-2</c:v>
                </c:pt>
                <c:pt idx="175">
                  <c:v>2.3481548204086877E-2</c:v>
                </c:pt>
                <c:pt idx="176">
                  <c:v>2.2683503825985163E-2</c:v>
                </c:pt>
                <c:pt idx="177">
                  <c:v>2.1909632572494786E-2</c:v>
                </c:pt>
                <c:pt idx="178">
                  <c:v>2.1158997666898216E-2</c:v>
                </c:pt>
                <c:pt idx="179">
                  <c:v>2.0430702722421756E-2</c:v>
                </c:pt>
                <c:pt idx="180">
                  <c:v>1.972388986052831E-2</c:v>
                </c:pt>
                <c:pt idx="181">
                  <c:v>1.9037737920519326E-2</c:v>
                </c:pt>
                <c:pt idx="182">
                  <c:v>1.8371460755970404E-2</c:v>
                </c:pt>
                <c:pt idx="183">
                  <c:v>1.7724305613818991E-2</c:v>
                </c:pt>
                <c:pt idx="184">
                  <c:v>1.7095551592229086E-2</c:v>
                </c:pt>
                <c:pt idx="185">
                  <c:v>1.6484508173215673E-2</c:v>
                </c:pt>
                <c:pt idx="186">
                  <c:v>1.5890513826462893E-2</c:v>
                </c:pt>
                <c:pt idx="187">
                  <c:v>1.531293468095285E-2</c:v>
                </c:pt>
                <c:pt idx="188">
                  <c:v>1.4751163260849687E-2</c:v>
                </c:pt>
                <c:pt idx="189">
                  <c:v>1.4204617282622678E-2</c:v>
                </c:pt>
                <c:pt idx="190">
                  <c:v>1.3672738510377869E-2</c:v>
                </c:pt>
                <c:pt idx="191">
                  <c:v>1.315499166646017E-2</c:v>
                </c:pt>
                <c:pt idx="192">
                  <c:v>1.2650863394604528E-2</c:v>
                </c:pt>
                <c:pt idx="193">
                  <c:v>1.2159861273020489E-2</c:v>
                </c:pt>
                <c:pt idx="194">
                  <c:v>1.1681512874951672E-2</c:v>
                </c:pt>
                <c:pt idx="195">
                  <c:v>1.1215364874356482E-2</c:v>
                </c:pt>
                <c:pt idx="196">
                  <c:v>1.0760982194384816E-2</c:v>
                </c:pt>
                <c:pt idx="197">
                  <c:v>1.0317947196588406E-2</c:v>
                </c:pt>
                <c:pt idx="198">
                  <c:v>9.8858589088894888E-3</c:v>
                </c:pt>
                <c:pt idx="199">
                  <c:v>9.4643322902223659E-3</c:v>
                </c:pt>
                <c:pt idx="200">
                  <c:v>9.0529975301256727E-3</c:v>
                </c:pt>
                <c:pt idx="201">
                  <c:v>8.6514993815853813E-3</c:v>
                </c:pt>
                <c:pt idx="202">
                  <c:v>8.2594965253823815E-3</c:v>
                </c:pt>
                <c:pt idx="203">
                  <c:v>7.8766609643965424E-3</c:v>
                </c:pt>
                <c:pt idx="204">
                  <c:v>7.5026774464426182E-3</c:v>
                </c:pt>
                <c:pt idx="205">
                  <c:v>7.1372429141618454E-3</c:v>
                </c:pt>
                <c:pt idx="206">
                  <c:v>6.780065980635186E-3</c:v>
                </c:pt>
                <c:pt idx="207">
                  <c:v>6.430866429506743E-3</c:v>
                </c:pt>
                <c:pt idx="208">
                  <c:v>6.0893747382930741E-3</c:v>
                </c:pt>
                <c:pt idx="209">
                  <c:v>5.7553316238632135E-3</c:v>
                </c:pt>
                <c:pt idx="210">
                  <c:v>5.4284876089134571E-3</c:v>
                </c:pt>
                <c:pt idx="211">
                  <c:v>5.1086026084057323E-3</c:v>
                </c:pt>
                <c:pt idx="212">
                  <c:v>4.7954455350733838E-3</c:v>
                </c:pt>
                <c:pt idx="213">
                  <c:v>4.4887939229258933E-3</c:v>
                </c:pt>
                <c:pt idx="214">
                  <c:v>4.1884335680189011E-3</c:v>
                </c:pt>
                <c:pt idx="215">
                  <c:v>3.8941581855471696E-3</c:v>
                </c:pt>
                <c:pt idx="216">
                  <c:v>3.6057690824788935E-3</c:v>
                </c:pt>
                <c:pt idx="217">
                  <c:v>3.3230748450394643E-3</c:v>
                </c:pt>
                <c:pt idx="218">
                  <c:v>3.0458910402542116E-3</c:v>
                </c:pt>
                <c:pt idx="219">
                  <c:v>2.7740399309132968E-3</c:v>
                </c:pt>
                <c:pt idx="220">
                  <c:v>2.5073502032837425E-3</c:v>
                </c:pt>
                <c:pt idx="221">
                  <c:v>2.2456567069824018E-3</c:v>
                </c:pt>
                <c:pt idx="222">
                  <c:v>1.9888002064263333E-3</c:v>
                </c:pt>
                <c:pt idx="223">
                  <c:v>1.7366271432655012E-3</c:v>
                </c:pt>
                <c:pt idx="224">
                  <c:v>1.488989409350161E-3</c:v>
                </c:pt>
                <c:pt idx="225">
                  <c:v>1.2457441296529481E-3</c:v>
                </c:pt>
                <c:pt idx="226">
                  <c:v>1.0067534547086865E-3</c:v>
                </c:pt>
                <c:pt idx="227">
                  <c:v>7.7188436216335532E-4</c:v>
                </c:pt>
                <c:pt idx="228">
                  <c:v>5.4100846689664195E-4</c:v>
                </c:pt>
                <c:pt idx="229">
                  <c:v>3.1400183944363391E-4</c:v>
                </c:pt>
                <c:pt idx="230">
                  <c:v>9.0744832232481087E-5</c:v>
                </c:pt>
                <c:pt idx="231">
                  <c:v>-1.2887808672079615E-4</c:v>
                </c:pt>
                <c:pt idx="232">
                  <c:v>-3.4497849290993088E-4</c:v>
                </c:pt>
                <c:pt idx="233">
                  <c:v>-5.5766415770452937E-4</c:v>
                </c:pt>
                <c:pt idx="234">
                  <c:v>-7.6703919421738931E-4</c:v>
                </c:pt>
                <c:pt idx="235">
                  <c:v>-9.7320419692614735E-4</c:v>
                </c:pt>
                <c:pt idx="236">
                  <c:v>-1.1762563754915689E-3</c:v>
                </c:pt>
                <c:pt idx="237">
                  <c:v>-1.3762896828497517E-3</c:v>
                </c:pt>
                <c:pt idx="238">
                  <c:v>-1.5733949379539425E-3</c:v>
                </c:pt>
                <c:pt idx="239">
                  <c:v>-1.767659943451072E-3</c:v>
                </c:pt>
                <c:pt idx="240">
                  <c:v>-1.9591695983702806E-3</c:v>
                </c:pt>
                <c:pt idx="241">
                  <c:v>-2.148006006157388E-3</c:v>
                </c:pt>
                <c:pt idx="242">
                  <c:v>-2.3342485783111044E-3</c:v>
                </c:pt>
                <c:pt idx="243">
                  <c:v>-2.5179741336689432E-3</c:v>
                </c:pt>
                <c:pt idx="244">
                  <c:v>-2.6992569936519217E-3</c:v>
                </c:pt>
                <c:pt idx="245">
                  <c:v>-2.8781690736634502E-3</c:v>
                </c:pt>
                <c:pt idx="246">
                  <c:v>-3.0547799706832635E-3</c:v>
                </c:pt>
                <c:pt idx="247">
                  <c:v>-3.2291570473814701E-3</c:v>
                </c:pt>
                <c:pt idx="248">
                  <c:v>-3.4013655128015685E-3</c:v>
                </c:pt>
                <c:pt idx="249">
                  <c:v>-3.5714684997998347E-3</c:v>
                </c:pt>
                <c:pt idx="250">
                  <c:v>-3.7395271394098373E-3</c:v>
                </c:pt>
                <c:pt idx="251">
                  <c:v>-3.9056006321933623E-3</c:v>
                </c:pt>
                <c:pt idx="252">
                  <c:v>-4.0697463167882475E-3</c:v>
                </c:pt>
                <c:pt idx="253">
                  <c:v>-4.2320197357383904E-3</c:v>
                </c:pt>
                <c:pt idx="254">
                  <c:v>-4.3924746986903074E-3</c:v>
                </c:pt>
                <c:pt idx="255">
                  <c:v>-4.5511633431480902E-3</c:v>
                </c:pt>
                <c:pt idx="256">
                  <c:v>-4.7081361928524856E-3</c:v>
                </c:pt>
                <c:pt idx="257">
                  <c:v>-4.8634422138489342E-3</c:v>
                </c:pt>
                <c:pt idx="258">
                  <c:v>-5.0171288683689141E-3</c:v>
                </c:pt>
                <c:pt idx="259">
                  <c:v>-5.1692421666933441E-3</c:v>
                </c:pt>
                <c:pt idx="260">
                  <c:v>-5.3198267169545232E-3</c:v>
                </c:pt>
                <c:pt idx="261">
                  <c:v>-5.4689257730293761E-3</c:v>
                </c:pt>
                <c:pt idx="262">
                  <c:v>-5.6165812806447946E-3</c:v>
                </c:pt>
                <c:pt idx="263">
                  <c:v>-5.7628339216702074E-3</c:v>
                </c:pt>
                <c:pt idx="264">
                  <c:v>-5.9077231567759014E-3</c:v>
                </c:pt>
                <c:pt idx="265">
                  <c:v>-6.0512872664508777E-3</c:v>
                </c:pt>
                <c:pt idx="266">
                  <c:v>-6.193563390478829E-3</c:v>
                </c:pt>
                <c:pt idx="267">
                  <c:v>-6.3345875659424067E-3</c:v>
                </c:pt>
                <c:pt idx="268">
                  <c:v>-6.4743947637921906E-3</c:v>
                </c:pt>
                <c:pt idx="269">
                  <c:v>-6.6130189240789505E-3</c:v>
                </c:pt>
                <c:pt idx="270">
                  <c:v>-6.750492989857193E-3</c:v>
                </c:pt>
                <c:pt idx="271">
                  <c:v>-6.8868489398505872E-3</c:v>
                </c:pt>
                <c:pt idx="272">
                  <c:v>-7.0221178198899281E-3</c:v>
                </c:pt>
                <c:pt idx="273">
                  <c:v>-7.1563297732311071E-3</c:v>
                </c:pt>
                <c:pt idx="274">
                  <c:v>-7.2895140697548655E-3</c:v>
                </c:pt>
                <c:pt idx="275">
                  <c:v>-7.4216991340882998E-3</c:v>
                </c:pt>
                <c:pt idx="276">
                  <c:v>-7.552912572745818E-3</c:v>
                </c:pt>
                <c:pt idx="277">
                  <c:v>-7.6831812002264854E-3</c:v>
                </c:pt>
                <c:pt idx="278">
                  <c:v>-7.8125310642427337E-3</c:v>
                </c:pt>
                <c:pt idx="279">
                  <c:v>-7.9409874700173688E-3</c:v>
                </c:pt>
                <c:pt idx="280">
                  <c:v>-8.0685750036888493E-3</c:v>
                </c:pt>
                <c:pt idx="281">
                  <c:v>-8.1953175549145385E-3</c:v>
                </c:pt>
                <c:pt idx="282">
                  <c:v>-8.3212383386772615E-3</c:v>
                </c:pt>
                <c:pt idx="283">
                  <c:v>-8.4463599163111525E-3</c:v>
                </c:pt>
                <c:pt idx="284">
                  <c:v>-8.5707042157707747E-3</c:v>
                </c:pt>
                <c:pt idx="285">
                  <c:v>-8.6942925512252245E-3</c:v>
                </c:pt>
                <c:pt idx="286">
                  <c:v>-8.8171456419514627E-3</c:v>
                </c:pt>
                <c:pt idx="287">
                  <c:v>-8.9392836305739465E-3</c:v>
                </c:pt>
                <c:pt idx="288">
                  <c:v>-9.0607261006665496E-3</c:v>
                </c:pt>
                <c:pt idx="289">
                  <c:v>-9.1814920937647315E-3</c:v>
                </c:pt>
                <c:pt idx="290">
                  <c:v>-9.3016001257781866E-3</c:v>
                </c:pt>
                <c:pt idx="291">
                  <c:v>-9.421068202840388E-3</c:v>
                </c:pt>
                <c:pt idx="292">
                  <c:v>-9.5399138366332181E-3</c:v>
                </c:pt>
                <c:pt idx="293">
                  <c:v>-9.6581540591733628E-3</c:v>
                </c:pt>
                <c:pt idx="294">
                  <c:v>-9.7758054371288594E-3</c:v>
                </c:pt>
                <c:pt idx="295">
                  <c:v>-9.8928840856116196E-3</c:v>
                </c:pt>
                <c:pt idx="296">
                  <c:v>-1.0009405681540073E-2</c:v>
                </c:pt>
                <c:pt idx="297">
                  <c:v>-1.0125385476542625E-2</c:v>
                </c:pt>
                <c:pt idx="298">
                  <c:v>-1.0240838309414357E-2</c:v>
                </c:pt>
                <c:pt idx="299">
                  <c:v>-1.035577861821757E-2</c:v>
                </c:pt>
                <c:pt idx="300">
                  <c:v>-1.04702204519036E-2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29984"/>
        <c:axId val="176759168"/>
      </c:lineChart>
      <c:catAx>
        <c:axId val="175929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176759168"/>
        <c:crosses val="autoZero"/>
        <c:auto val="1"/>
        <c:lblAlgn val="ctr"/>
        <c:lblOffset val="100"/>
        <c:noMultiLvlLbl val="0"/>
      </c:catAx>
      <c:valAx>
        <c:axId val="1767591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175929984"/>
        <c:crosses val="autoZero"/>
        <c:crossBetween val="between"/>
        <c:majorUnit val="0.1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pt-BR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Put Butterfly Vol Constante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Smile!$N$3:$N$303</c:f>
              <c:numCache>
                <c:formatCode>0.00%</c:formatCode>
                <c:ptCount val="301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1.1368683772161603E-13</c:v>
                </c:pt>
                <c:pt idx="11">
                  <c:v>8.8107299234252423E-13</c:v>
                </c:pt>
                <c:pt idx="12">
                  <c:v>5.7696070143720135E-12</c:v>
                </c:pt>
                <c:pt idx="13">
                  <c:v>3.092281986027956E-11</c:v>
                </c:pt>
                <c:pt idx="14">
                  <c:v>1.3842793578078272E-10</c:v>
                </c:pt>
                <c:pt idx="15">
                  <c:v>5.3240967190504307E-10</c:v>
                </c:pt>
                <c:pt idx="16">
                  <c:v>1.7981278688239399E-9</c:v>
                </c:pt>
                <c:pt idx="17">
                  <c:v>5.4275091088129557E-9</c:v>
                </c:pt>
                <c:pt idx="18">
                  <c:v>1.4856027519272175E-8</c:v>
                </c:pt>
                <c:pt idx="19">
                  <c:v>3.7321228774089832E-8</c:v>
                </c:pt>
                <c:pt idx="20">
                  <c:v>8.692695985246246E-8</c:v>
                </c:pt>
                <c:pt idx="21">
                  <c:v>1.8932473722088616E-7</c:v>
                </c:pt>
                <c:pt idx="22">
                  <c:v>3.8839439753246552E-7</c:v>
                </c:pt>
                <c:pt idx="23">
                  <c:v>7.5519464814988169E-7</c:v>
                </c:pt>
                <c:pt idx="24">
                  <c:v>1.3992668641549244E-6</c:v>
                </c:pt>
                <c:pt idx="25">
                  <c:v>2.4821275843578405E-6</c:v>
                </c:pt>
                <c:pt idx="26">
                  <c:v>4.2324995206399763E-6</c:v>
                </c:pt>
                <c:pt idx="27">
                  <c:v>6.9625491363467518E-6</c:v>
                </c:pt>
                <c:pt idx="28">
                  <c:v>1.1084154095897247E-5</c:v>
                </c:pt>
                <c:pt idx="29">
                  <c:v>1.712405047271659E-5</c:v>
                </c:pt>
                <c:pt idx="30">
                  <c:v>2.5736633062933834E-5</c:v>
                </c:pt>
                <c:pt idx="31">
                  <c:v>3.7713207149181471E-5</c:v>
                </c:pt>
                <c:pt idx="32">
                  <c:v>5.3986624891422252E-5</c:v>
                </c:pt>
                <c:pt idx="33">
                  <c:v>7.5630462220033223E-5</c:v>
                </c:pt>
                <c:pt idx="34">
                  <c:v>1.0385218490682746E-4</c:v>
                </c:pt>
                <c:pt idx="35">
                  <c:v>1.3998009032434311E-4</c:v>
                </c:pt>
                <c:pt idx="36">
                  <c:v>1.8544416113286388E-4</c:v>
                </c:pt>
                <c:pt idx="37">
                  <c:v>2.4175130182868543E-4</c:v>
                </c:pt>
                <c:pt idx="38">
                  <c:v>3.1045573143728689E-4</c:v>
                </c:pt>
                <c:pt idx="39">
                  <c:v>3.9312554686432577E-4</c:v>
                </c:pt>
                <c:pt idx="40">
                  <c:v>4.9130664754670761E-4</c:v>
                </c:pt>
                <c:pt idx="41">
                  <c:v>6.0648531720630672E-4</c:v>
                </c:pt>
                <c:pt idx="42">
                  <c:v>7.4005078568006866E-4</c:v>
                </c:pt>
                <c:pt idx="43">
                  <c:v>8.932590590120526E-4</c:v>
                </c:pt>
                <c:pt idx="44">
                  <c:v>1.0671992079807069E-3</c:v>
                </c:pt>
                <c:pt idx="45">
                  <c:v>1.262763161150815E-3</c:v>
                </c:pt>
                <c:pt idx="46">
                  <c:v>1.4806198703638529E-3</c:v>
                </c:pt>
                <c:pt idx="47">
                  <c:v>1.7211945141752949E-3</c:v>
                </c:pt>
                <c:pt idx="48">
                  <c:v>1.9846531939009537E-3</c:v>
                </c:pt>
                <c:pt idx="49">
                  <c:v>2.2708933656758745E-3</c:v>
                </c:pt>
                <c:pt idx="50">
                  <c:v>2.5795400527499623E-3</c:v>
                </c:pt>
                <c:pt idx="51">
                  <c:v>2.9099476990097628E-3</c:v>
                </c:pt>
                <c:pt idx="52">
                  <c:v>3.2612073640052586E-3</c:v>
                </c:pt>
                <c:pt idx="53">
                  <c:v>3.6321588284522477E-3</c:v>
                </c:pt>
                <c:pt idx="54">
                  <c:v>4.0214070737505381E-3</c:v>
                </c:pt>
                <c:pt idx="55">
                  <c:v>4.4273425214242934E-3</c:v>
                </c:pt>
                <c:pt idx="56">
                  <c:v>4.8481643713529365E-3</c:v>
                </c:pt>
                <c:pt idx="57">
                  <c:v>5.2819063546536427E-3</c:v>
                </c:pt>
                <c:pt idx="58">
                  <c:v>5.7264642142058619E-3</c:v>
                </c:pt>
                <c:pt idx="59">
                  <c:v>6.1796242497393905E-3</c:v>
                </c:pt>
                <c:pt idx="60">
                  <c:v>6.6390922956145459E-3</c:v>
                </c:pt>
                <c:pt idx="61">
                  <c:v>7.1025225522873825E-3</c:v>
                </c:pt>
                <c:pt idx="62">
                  <c:v>7.5675457486141795E-3</c:v>
                </c:pt>
                <c:pt idx="63">
                  <c:v>8.0317961783720193E-3</c:v>
                </c:pt>
                <c:pt idx="64">
                  <c:v>8.492937222243313E-3</c:v>
                </c:pt>
                <c:pt idx="65">
                  <c:v>8.9486850379216776E-3</c:v>
                </c:pt>
                <c:pt idx="66">
                  <c:v>9.3968301684128619E-3</c:v>
                </c:pt>
                <c:pt idx="67">
                  <c:v>9.8352568858075529E-3</c:v>
                </c:pt>
                <c:pt idx="68">
                  <c:v>1.0261960150387495E-2</c:v>
                </c:pt>
                <c:pt idx="69">
                  <c:v>1.0675060121272395E-2</c:v>
                </c:pt>
                <c:pt idx="70">
                  <c:v>1.1072814207381043E-2</c:v>
                </c:pt>
                <c:pt idx="71">
                  <c:v>1.1453626691078966E-2</c:v>
                </c:pt>
                <c:pt idx="72">
                  <c:v>1.18160559985796E-2</c:v>
                </c:pt>
                <c:pt idx="73">
                  <c:v>1.2158819719459757E-2</c:v>
                </c:pt>
                <c:pt idx="74">
                  <c:v>1.2480797508843011E-2</c:v>
                </c:pt>
                <c:pt idx="75">
                  <c:v>1.2781032021038641E-2</c:v>
                </c:pt>
                <c:pt idx="76">
                  <c:v>1.3058728043631618E-2</c:v>
                </c:pt>
                <c:pt idx="77">
                  <c:v>1.3313250005410282E-2</c:v>
                </c:pt>
                <c:pt idx="78">
                  <c:v>1.3544118042233322E-2</c:v>
                </c:pt>
                <c:pt idx="79">
                  <c:v>1.3751002802635526E-2</c:v>
                </c:pt>
                <c:pt idx="80">
                  <c:v>1.393371917447439E-2</c:v>
                </c:pt>
                <c:pt idx="81">
                  <c:v>1.4092219109826942E-2</c:v>
                </c:pt>
                <c:pt idx="82">
                  <c:v>1.4226583717558583E-2</c:v>
                </c:pt>
                <c:pt idx="83">
                  <c:v>1.4337014783166069E-2</c:v>
                </c:pt>
                <c:pt idx="84">
                  <c:v>1.4423825868007611E-2</c:v>
                </c:pt>
                <c:pt idx="85">
                  <c:v>1.4487433124457993E-2</c:v>
                </c:pt>
                <c:pt idx="86">
                  <c:v>1.4528345956421163E-2</c:v>
                </c:pt>
                <c:pt idx="87">
                  <c:v>1.4547157637096575E-2</c:v>
                </c:pt>
                <c:pt idx="88">
                  <c:v>1.4544535988022744E-2</c:v>
                </c:pt>
                <c:pt idx="89">
                  <c:v>1.4521214207647404E-2</c:v>
                </c:pt>
                <c:pt idx="90">
                  <c:v>1.4477981927171868E-2</c:v>
                </c:pt>
                <c:pt idx="91">
                  <c:v>1.441567656078746E-2</c:v>
                </c:pt>
                <c:pt idx="92">
                  <c:v>1.433517500286996E-2</c:v>
                </c:pt>
                <c:pt idx="93">
                  <c:v>1.423738571979527E-2</c:v>
                </c:pt>
                <c:pt idx="94">
                  <c:v>1.4123241268393372E-2</c:v>
                </c:pt>
                <c:pt idx="95">
                  <c:v>1.3993691270400177E-2</c:v>
                </c:pt>
                <c:pt idx="96">
                  <c:v>1.3849695858084488E-2</c:v>
                </c:pt>
                <c:pt idx="97">
                  <c:v>1.3692219605260902E-2</c:v>
                </c:pt>
                <c:pt idx="98">
                  <c:v>1.3522225945791888E-2</c:v>
                </c:pt>
                <c:pt idx="99">
                  <c:v>1.334067208044587E-2</c:v>
                </c:pt>
                <c:pt idx="100">
                  <c:v>1.3148504365304348E-2</c:v>
                </c:pt>
                <c:pt idx="101">
                  <c:v>1.2946654172438343E-2</c:v>
                </c:pt>
                <c:pt idx="102">
                  <c:v>1.2736034208714386E-2</c:v>
                </c:pt>
                <c:pt idx="103">
                  <c:v>1.25175352765865E-2</c:v>
                </c:pt>
                <c:pt idx="104">
                  <c:v>1.2292023458286394E-2</c:v>
                </c:pt>
                <c:pt idx="105">
                  <c:v>1.206033770208137E-2</c:v>
                </c:pt>
                <c:pt idx="106">
                  <c:v>1.1823287789468395E-2</c:v>
                </c:pt>
                <c:pt idx="107">
                  <c:v>1.1581652659401698E-2</c:v>
                </c:pt>
                <c:pt idx="108">
                  <c:v>1.1336179066574914E-2</c:v>
                </c:pt>
                <c:pt idx="109">
                  <c:v>1.1087580549599352E-2</c:v>
                </c:pt>
                <c:pt idx="110">
                  <c:v>1.0836536685161491E-2</c:v>
                </c:pt>
                <c:pt idx="111">
                  <c:v>1.0583692604924977E-2</c:v>
                </c:pt>
                <c:pt idx="112">
                  <c:v>1.0329658751288662E-2</c:v>
                </c:pt>
                <c:pt idx="113">
                  <c:v>1.0075010850272292E-2</c:v>
                </c:pt>
                <c:pt idx="114">
                  <c:v>9.8202900791051206E-3</c:v>
                </c:pt>
                <c:pt idx="115">
                  <c:v>9.5660034081390677E-3</c:v>
                </c:pt>
                <c:pt idx="116">
                  <c:v>9.3126240970065055E-3</c:v>
                </c:pt>
                <c:pt idx="117">
                  <c:v>9.0605923254258869E-3</c:v>
                </c:pt>
                <c:pt idx="118">
                  <c:v>8.8103159426395905E-3</c:v>
                </c:pt>
                <c:pt idx="119">
                  <c:v>8.562171316526701E-3</c:v>
                </c:pt>
                <c:pt idx="120">
                  <c:v>8.3165042688619906E-3</c:v>
                </c:pt>
                <c:pt idx="121">
                  <c:v>8.0736310807765221E-3</c:v>
                </c:pt>
                <c:pt idx="122">
                  <c:v>7.8338395556443174E-3</c:v>
                </c:pt>
                <c:pt idx="123">
                  <c:v>7.5973901279837719E-3</c:v>
                </c:pt>
                <c:pt idx="124">
                  <c:v>7.3645170048450836E-3</c:v>
                </c:pt>
                <c:pt idx="125">
                  <c:v>7.1354293324077389E-3</c:v>
                </c:pt>
                <c:pt idx="126">
                  <c:v>6.9103123759077789E-3</c:v>
                </c:pt>
                <c:pt idx="127">
                  <c:v>6.6893287070115548E-3</c:v>
                </c:pt>
                <c:pt idx="128">
                  <c:v>6.4726193885462635E-3</c:v>
                </c:pt>
                <c:pt idx="129">
                  <c:v>6.2603051529777076E-3</c:v>
                </c:pt>
                <c:pt idx="130">
                  <c:v>6.0524875662508748E-3</c:v>
                </c:pt>
                <c:pt idx="131">
                  <c:v>5.8492501735543101E-3</c:v>
                </c:pt>
                <c:pt idx="132">
                  <c:v>5.6506596222902772E-3</c:v>
                </c:pt>
                <c:pt idx="133">
                  <c:v>5.4567667576179701E-3</c:v>
                </c:pt>
                <c:pt idx="134">
                  <c:v>5.2676076889213164E-3</c:v>
                </c:pt>
                <c:pt idx="135">
                  <c:v>5.0832048236770788E-3</c:v>
                </c:pt>
                <c:pt idx="136">
                  <c:v>4.903567866136882E-3</c:v>
                </c:pt>
                <c:pt idx="137">
                  <c:v>4.7286947806810531E-3</c:v>
                </c:pt>
                <c:pt idx="138">
                  <c:v>4.5585727166610468E-3</c:v>
                </c:pt>
                <c:pt idx="139">
                  <c:v>4.3931788955831053E-3</c:v>
                </c:pt>
                <c:pt idx="140">
                  <c:v>4.2324814591268023E-3</c:v>
                </c:pt>
                <c:pt idx="141">
                  <c:v>4.0764402772026642E-3</c:v>
                </c:pt>
                <c:pt idx="142">
                  <c:v>3.9250077176973264E-3</c:v>
                </c:pt>
                <c:pt idx="143">
                  <c:v>3.7781293761440793E-3</c:v>
                </c:pt>
                <c:pt idx="144">
                  <c:v>3.6357447675641197E-3</c:v>
                </c:pt>
                <c:pt idx="145">
                  <c:v>3.4977879792847943E-3</c:v>
                </c:pt>
                <c:pt idx="146">
                  <c:v>3.3641882870938389E-3</c:v>
                </c:pt>
                <c:pt idx="147">
                  <c:v>3.2348707343032856E-3</c:v>
                </c:pt>
                <c:pt idx="148">
                  <c:v>3.1097566755136086E-3</c:v>
                </c:pt>
                <c:pt idx="149">
                  <c:v>2.9887642859023344E-3</c:v>
                </c:pt>
                <c:pt idx="150">
                  <c:v>2.8718090365202897E-3</c:v>
                </c:pt>
                <c:pt idx="151">
                  <c:v>2.758804138323967E-3</c:v>
                </c:pt>
                <c:pt idx="152">
                  <c:v>2.6496609540345162E-3</c:v>
                </c:pt>
                <c:pt idx="153">
                  <c:v>2.5442893814044965E-3</c:v>
                </c:pt>
                <c:pt idx="154">
                  <c:v>2.4425982066986762E-3</c:v>
                </c:pt>
                <c:pt idx="155">
                  <c:v>2.3444954323963429E-3</c:v>
                </c:pt>
                <c:pt idx="156">
                  <c:v>2.2498885773529764E-3</c:v>
                </c:pt>
                <c:pt idx="157">
                  <c:v>2.158684953883494E-3</c:v>
                </c:pt>
                <c:pt idx="158">
                  <c:v>2.0707919198059699E-3</c:v>
                </c:pt>
                <c:pt idx="159">
                  <c:v>1.9861171100217234E-3</c:v>
                </c:pt>
                <c:pt idx="160">
                  <c:v>1.9045686453011967E-3</c:v>
                </c:pt>
                <c:pt idx="161">
                  <c:v>1.8260553229936249E-3</c:v>
                </c:pt>
                <c:pt idx="162">
                  <c:v>1.7504867877562447E-3</c:v>
                </c:pt>
                <c:pt idx="163">
                  <c:v>1.6777736856283809E-3</c:v>
                </c:pt>
                <c:pt idx="164">
                  <c:v>1.6078278012230385E-3</c:v>
                </c:pt>
                <c:pt idx="165">
                  <c:v>1.5405621797981439E-3</c:v>
                </c:pt>
                <c:pt idx="166">
                  <c:v>1.4758912347190289E-3</c:v>
                </c:pt>
                <c:pt idx="167">
                  <c:v>1.413730841790084E-3</c:v>
                </c:pt>
                <c:pt idx="168">
                  <c:v>1.3539984207966427E-3</c:v>
                </c:pt>
                <c:pt idx="169">
                  <c:v>1.2966130056781822E-3</c:v>
                </c:pt>
                <c:pt idx="170">
                  <c:v>1.2414953038160093E-3</c:v>
                </c:pt>
                <c:pt idx="171">
                  <c:v>1.1885677455438781E-3</c:v>
                </c:pt>
                <c:pt idx="172">
                  <c:v>1.1377545241373355E-3</c:v>
                </c:pt>
                <c:pt idx="173">
                  <c:v>1.0889816277881437E-3</c:v>
                </c:pt>
                <c:pt idx="174">
                  <c:v>1.0421768633648298E-3</c:v>
                </c:pt>
                <c:pt idx="175">
                  <c:v>9.9726987323833782E-4</c:v>
                </c:pt>
                <c:pt idx="176">
                  <c:v>9.5419214585490408E-4</c:v>
                </c:pt>
                <c:pt idx="177">
                  <c:v>9.128770195729885E-4</c:v>
                </c:pt>
                <c:pt idx="178">
                  <c:v>8.7325968229379214E-4</c:v>
                </c:pt>
                <c:pt idx="179">
                  <c:v>8.352771647253121E-4</c:v>
                </c:pt>
                <c:pt idx="180">
                  <c:v>7.9886833063369522E-4</c:v>
                </c:pt>
                <c:pt idx="181">
                  <c:v>7.639738622913228E-4</c:v>
                </c:pt>
                <c:pt idx="182">
                  <c:v>7.305362422869166E-4</c:v>
                </c:pt>
                <c:pt idx="183">
                  <c:v>6.9849973283453437E-4</c:v>
                </c:pt>
                <c:pt idx="184">
                  <c:v>6.6781035164353852E-4</c:v>
                </c:pt>
                <c:pt idx="185">
                  <c:v>6.3841584557167153E-4</c:v>
                </c:pt>
                <c:pt idx="186">
                  <c:v>6.1026566183386421E-4</c:v>
                </c:pt>
                <c:pt idx="187">
                  <c:v>5.8331091815944092E-4</c:v>
                </c:pt>
                <c:pt idx="188">
                  <c:v>5.5750436999346675E-4</c:v>
                </c:pt>
                <c:pt idx="189">
                  <c:v>5.32800377499143E-4</c:v>
                </c:pt>
                <c:pt idx="190">
                  <c:v>5.0915487105385182E-4</c:v>
                </c:pt>
                <c:pt idx="191">
                  <c:v>4.8652531532411558E-4</c:v>
                </c:pt>
                <c:pt idx="192">
                  <c:v>4.6487067353950806E-4</c:v>
                </c:pt>
                <c:pt idx="193">
                  <c:v>4.4415137026021512E-4</c:v>
                </c:pt>
                <c:pt idx="194">
                  <c:v>4.2432925422986045E-4</c:v>
                </c:pt>
                <c:pt idx="195">
                  <c:v>4.0536756125675311E-4</c:v>
                </c:pt>
                <c:pt idx="196">
                  <c:v>3.8723087587300142E-4</c:v>
                </c:pt>
                <c:pt idx="197">
                  <c:v>3.6988509444313422E-4</c:v>
                </c:pt>
                <c:pt idx="198">
                  <c:v>3.532973872211187E-4</c:v>
                </c:pt>
                <c:pt idx="199">
                  <c:v>3.3743616086212569E-4</c:v>
                </c:pt>
                <c:pt idx="200">
                  <c:v>3.2227102187221135E-4</c:v>
                </c:pt>
                <c:pt idx="201">
                  <c:v>3.077727394042995E-4</c:v>
                </c:pt>
                <c:pt idx="202">
                  <c:v>2.9391320916261066E-4</c:v>
                </c:pt>
                <c:pt idx="203">
                  <c:v>2.8066541759130814E-4</c:v>
                </c:pt>
                <c:pt idx="204">
                  <c:v>2.6800340674526524E-4</c:v>
                </c:pt>
                <c:pt idx="205">
                  <c:v>2.5590223924609745E-4</c:v>
                </c:pt>
                <c:pt idx="206">
                  <c:v>2.4433796480138881E-4</c:v>
                </c:pt>
                <c:pt idx="207">
                  <c:v>2.3328758607021882E-4</c:v>
                </c:pt>
                <c:pt idx="208">
                  <c:v>2.2272902685926965E-4</c:v>
                </c:pt>
                <c:pt idx="209">
                  <c:v>2.1264109938101683E-4</c:v>
                </c:pt>
                <c:pt idx="210">
                  <c:v>2.0300347327406598E-4</c:v>
                </c:pt>
                <c:pt idx="211">
                  <c:v>1.9379664539087571E-4</c:v>
                </c:pt>
                <c:pt idx="212">
                  <c:v>1.8500190952863704E-4</c:v>
                </c:pt>
                <c:pt idx="213">
                  <c:v>1.7660132795072059E-4</c:v>
                </c:pt>
                <c:pt idx="214">
                  <c:v>1.6857770279443685E-4</c:v>
                </c:pt>
                <c:pt idx="215">
                  <c:v>1.6091454904199054E-4</c:v>
                </c:pt>
                <c:pt idx="216">
                  <c:v>1.5359606740616982E-4</c:v>
                </c:pt>
                <c:pt idx="217">
                  <c:v>1.4660711906344659E-4</c:v>
                </c:pt>
                <c:pt idx="218">
                  <c:v>1.3993320007443799E-4</c:v>
                </c:pt>
                <c:pt idx="219">
                  <c:v>1.3356041702650145E-4</c:v>
                </c:pt>
                <c:pt idx="220">
                  <c:v>1.2747546404057175E-4</c:v>
                </c:pt>
                <c:pt idx="221">
                  <c:v>1.2166559923798559E-4</c:v>
                </c:pt>
                <c:pt idx="222">
                  <c:v>1.161186229978739E-4</c:v>
                </c:pt>
                <c:pt idx="223">
                  <c:v>1.1082285672614489E-4</c:v>
                </c:pt>
                <c:pt idx="224">
                  <c:v>1.0576712168131053E-4</c:v>
                </c:pt>
                <c:pt idx="225">
                  <c:v>1.0094071976141095E-4</c:v>
                </c:pt>
                <c:pt idx="226">
                  <c:v>9.6333413466709317E-5</c:v>
                </c:pt>
                <c:pt idx="227">
                  <c:v>9.1935407795062929E-5</c:v>
                </c:pt>
                <c:pt idx="228">
                  <c:v>8.7737332080450869E-5</c:v>
                </c:pt>
                <c:pt idx="229">
                  <c:v>8.3730222968370072E-5</c:v>
                </c:pt>
                <c:pt idx="230">
                  <c:v>7.9905507107014273E-5</c:v>
                </c:pt>
                <c:pt idx="231">
                  <c:v>7.6254985742707504E-5</c:v>
                </c:pt>
                <c:pt idx="232">
                  <c:v>7.2770818917433644E-5</c:v>
                </c:pt>
                <c:pt idx="233">
                  <c:v>6.9445510462173843E-5</c:v>
                </c:pt>
                <c:pt idx="234">
                  <c:v>6.6271893956582062E-5</c:v>
                </c:pt>
                <c:pt idx="235">
                  <c:v>6.3243118518130359E-5</c:v>
                </c:pt>
                <c:pt idx="236">
                  <c:v>6.0352635784965969E-5</c:v>
                </c:pt>
                <c:pt idx="237">
                  <c:v>5.7594187296672317E-5</c:v>
                </c:pt>
                <c:pt idx="238">
                  <c:v>5.4961791590812936E-5</c:v>
                </c:pt>
                <c:pt idx="239">
                  <c:v>5.2449733061621373E-5</c:v>
                </c:pt>
                <c:pt idx="240">
                  <c:v>5.0052550420787156E-5</c:v>
                </c:pt>
                <c:pt idx="241">
                  <c:v>4.7765025499302283E-5</c:v>
                </c:pt>
                <c:pt idx="242">
                  <c:v>4.5582173299862916E-5</c:v>
                </c:pt>
                <c:pt idx="243">
                  <c:v>4.3499231480836897E-5</c:v>
                </c:pt>
                <c:pt idx="244">
                  <c:v>4.151165120447331E-5</c:v>
                </c:pt>
                <c:pt idx="245">
                  <c:v>3.9615087189304177E-5</c:v>
                </c:pt>
                <c:pt idx="246">
                  <c:v>3.780538980890924E-5</c:v>
                </c:pt>
                <c:pt idx="247">
                  <c:v>3.6078595712751849E-5</c:v>
                </c:pt>
                <c:pt idx="248">
                  <c:v>3.4430919981787156E-5</c:v>
                </c:pt>
                <c:pt idx="249">
                  <c:v>3.2858748738817667E-5</c:v>
                </c:pt>
                <c:pt idx="250">
                  <c:v>3.1358630792510667E-5</c:v>
                </c:pt>
                <c:pt idx="251">
                  <c:v>2.9927271214091888E-5</c:v>
                </c:pt>
                <c:pt idx="252">
                  <c:v>2.85615240613879E-5</c:v>
                </c:pt>
                <c:pt idx="253">
                  <c:v>2.7258385955519771E-5</c:v>
                </c:pt>
                <c:pt idx="254">
                  <c:v>2.6014989657596743E-5</c:v>
                </c:pt>
                <c:pt idx="255">
                  <c:v>2.4828598213844089E-5</c:v>
                </c:pt>
                <c:pt idx="256">
                  <c:v>2.369659881651387E-5</c:v>
                </c:pt>
                <c:pt idx="257">
                  <c:v>2.2616497631133825E-5</c:v>
                </c:pt>
                <c:pt idx="258">
                  <c:v>2.1585914339539158E-5</c:v>
                </c:pt>
                <c:pt idx="259">
                  <c:v>2.0602577023964841E-5</c:v>
                </c:pt>
                <c:pt idx="260">
                  <c:v>1.9664317335355008E-5</c:v>
                </c:pt>
                <c:pt idx="261">
                  <c:v>1.8769065945889452E-5</c:v>
                </c:pt>
                <c:pt idx="262">
                  <c:v>1.7914848001510109E-5</c:v>
                </c:pt>
                <c:pt idx="263">
                  <c:v>1.7099778858664649E-5</c:v>
                </c:pt>
                <c:pt idx="264">
                  <c:v>1.6322060105267155E-5</c:v>
                </c:pt>
                <c:pt idx="265">
                  <c:v>1.5579975638502219E-5</c:v>
                </c:pt>
                <c:pt idx="266">
                  <c:v>1.4871887799472461E-5</c:v>
                </c:pt>
                <c:pt idx="267">
                  <c:v>1.4196234133123653E-5</c:v>
                </c:pt>
                <c:pt idx="268">
                  <c:v>1.3551523636579077E-5</c:v>
                </c:pt>
                <c:pt idx="269">
                  <c:v>1.2936334030655416E-5</c:v>
                </c:pt>
                <c:pt idx="270">
                  <c:v>1.2349307723980019E-5</c:v>
                </c:pt>
                <c:pt idx="271">
                  <c:v>1.1789149994001491E-5</c:v>
                </c:pt>
                <c:pt idx="272">
                  <c:v>1.1254625405854313E-5</c:v>
                </c:pt>
                <c:pt idx="273">
                  <c:v>1.0744555083874729E-5</c:v>
                </c:pt>
                <c:pt idx="274">
                  <c:v>1.0257814665237674E-5</c:v>
                </c:pt>
                <c:pt idx="275">
                  <c:v>9.7933312872555689E-6</c:v>
                </c:pt>
                <c:pt idx="276">
                  <c:v>9.3500814841718238E-6</c:v>
                </c:pt>
                <c:pt idx="277">
                  <c:v>8.9270889134240861E-6</c:v>
                </c:pt>
                <c:pt idx="278">
                  <c:v>8.5234221387509024E-6</c:v>
                </c:pt>
                <c:pt idx="279">
                  <c:v>8.1381926406720595E-6</c:v>
                </c:pt>
                <c:pt idx="280">
                  <c:v>7.7705528838123428E-6</c:v>
                </c:pt>
                <c:pt idx="281">
                  <c:v>7.4196939863213629E-6</c:v>
                </c:pt>
                <c:pt idx="282">
                  <c:v>7.0848450377525296E-6</c:v>
                </c:pt>
                <c:pt idx="283">
                  <c:v>6.7652699726750143E-6</c:v>
                </c:pt>
                <c:pt idx="284">
                  <c:v>6.4602669453961425E-6</c:v>
                </c:pt>
                <c:pt idx="285">
                  <c:v>6.1691665678154095E-6</c:v>
                </c:pt>
                <c:pt idx="286">
                  <c:v>5.8913301472784951E-6</c:v>
                </c:pt>
                <c:pt idx="287">
                  <c:v>5.6261483223352116E-6</c:v>
                </c:pt>
                <c:pt idx="288">
                  <c:v>5.3730402669316391E-6</c:v>
                </c:pt>
                <c:pt idx="289">
                  <c:v>5.1314513598299527E-6</c:v>
                </c:pt>
                <c:pt idx="290">
                  <c:v>4.9008530709215847E-6</c:v>
                </c:pt>
                <c:pt idx="291">
                  <c:v>4.6807409148641455E-6</c:v>
                </c:pt>
                <c:pt idx="292">
                  <c:v>4.4706338826472347E-6</c:v>
                </c:pt>
                <c:pt idx="293">
                  <c:v>4.2700729068201326E-6</c:v>
                </c:pt>
                <c:pt idx="294">
                  <c:v>4.0786202362141921E-6</c:v>
                </c:pt>
                <c:pt idx="295">
                  <c:v>3.8958586401349748E-6</c:v>
                </c:pt>
                <c:pt idx="296">
                  <c:v>3.7213892483123345E-6</c:v>
                </c:pt>
                <c:pt idx="297">
                  <c:v>3.5548326309253753E-6</c:v>
                </c:pt>
                <c:pt idx="298">
                  <c:v>3.3958260701183463E-6</c:v>
                </c:pt>
                <c:pt idx="299">
                  <c:v>3.2440237873743172E-6</c:v>
                </c:pt>
                <c:pt idx="300">
                  <c:v>3.0990964319244085E-6</c:v>
                </c:pt>
              </c:numCache>
            </c:numRef>
          </c:val>
          <c:smooth val="0"/>
        </c:ser>
        <c:ser>
          <c:idx val="1"/>
          <c:order val="1"/>
          <c:tx>
            <c:v>Put Butterfly Smile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Smile!$O$3:$O$303</c:f>
              <c:numCache>
                <c:formatCode>0.00%</c:formatCode>
                <c:ptCount val="301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2.8421709430404007E-14</c:v>
                </c:pt>
                <c:pt idx="30">
                  <c:v>2.4158453015843406E-13</c:v>
                </c:pt>
                <c:pt idx="31">
                  <c:v>1.8047785488306545E-12</c:v>
                </c:pt>
                <c:pt idx="32">
                  <c:v>1.2008172234345693E-11</c:v>
                </c:pt>
                <c:pt idx="33">
                  <c:v>6.7572614170785528E-11</c:v>
                </c:pt>
                <c:pt idx="34">
                  <c:v>3.3072922178689623E-10</c:v>
                </c:pt>
                <c:pt idx="35">
                  <c:v>1.4234871059670695E-9</c:v>
                </c:pt>
                <c:pt idx="36">
                  <c:v>5.4506017477251589E-9</c:v>
                </c:pt>
                <c:pt idx="37">
                  <c:v>1.875481814295199E-8</c:v>
                </c:pt>
                <c:pt idx="38">
                  <c:v>5.8521621326690365E-8</c:v>
                </c:pt>
                <c:pt idx="39">
                  <c:v>1.669692721861793E-7</c:v>
                </c:pt>
                <c:pt idx="40">
                  <c:v>4.388444949654513E-7</c:v>
                </c:pt>
                <c:pt idx="41">
                  <c:v>1.0697274888116226E-6</c:v>
                </c:pt>
                <c:pt idx="42">
                  <c:v>2.4332466637133621E-6</c:v>
                </c:pt>
                <c:pt idx="43">
                  <c:v>5.1936031013610773E-6</c:v>
                </c:pt>
                <c:pt idx="44">
                  <c:v>1.0454948991878155E-5</c:v>
                </c:pt>
                <c:pt idx="45">
                  <c:v>1.9941167465731269E-5</c:v>
                </c:pt>
                <c:pt idx="46">
                  <c:v>3.6189563260791147E-5</c:v>
                </c:pt>
                <c:pt idx="47">
                  <c:v>6.273211042184812E-5</c:v>
                </c:pt>
                <c:pt idx="48">
                  <c:v>1.0423091239886162E-4</c:v>
                </c:pt>
                <c:pt idx="49">
                  <c:v>1.6653286924395161E-4</c:v>
                </c:pt>
                <c:pt idx="50">
                  <c:v>2.5661356555417569E-4</c:v>
                </c:pt>
                <c:pt idx="51">
                  <c:v>3.8239189002808871E-4</c:v>
                </c:pt>
                <c:pt idx="52">
                  <c:v>5.5241309843268027E-4</c:v>
                </c:pt>
                <c:pt idx="53">
                  <c:v>7.7541604292719057E-4</c:v>
                </c:pt>
                <c:pt idx="54">
                  <c:v>1.0598168316704459E-3</c:v>
                </c:pt>
                <c:pt idx="55">
                  <c:v>1.4131533957879583E-3</c:v>
                </c:pt>
                <c:pt idx="56">
                  <c:v>1.8415414102150862E-3</c:v>
                </c:pt>
                <c:pt idx="57">
                  <c:v>2.3491911617412597E-3</c:v>
                </c:pt>
                <c:pt idx="58">
                  <c:v>2.9380278797646042E-3</c:v>
                </c:pt>
                <c:pt idx="59">
                  <c:v>3.6074463200463924E-3</c:v>
                </c:pt>
                <c:pt idx="60">
                  <c:v>4.3542160902489968E-3</c:v>
                </c:pt>
                <c:pt idx="61">
                  <c:v>5.1725394690862458E-3</c:v>
                </c:pt>
                <c:pt idx="62">
                  <c:v>6.0542501586979824E-3</c:v>
                </c:pt>
                <c:pt idx="63">
                  <c:v>6.9891308552030296E-3</c:v>
                </c:pt>
                <c:pt idx="64">
                  <c:v>7.9653204619916096E-3</c:v>
                </c:pt>
                <c:pt idx="65">
                  <c:v>8.9697783575957146E-3</c:v>
                </c:pt>
                <c:pt idx="66">
                  <c:v>9.9887730624033111E-3</c:v>
                </c:pt>
                <c:pt idx="67">
                  <c:v>1.1008365303723622E-2</c:v>
                </c:pt>
                <c:pt idx="68">
                  <c:v>1.2014860077869116E-2</c:v>
                </c:pt>
                <c:pt idx="69">
                  <c:v>1.299520804320764E-2</c:v>
                </c:pt>
                <c:pt idx="70">
                  <c:v>1.3937342720581114E-2</c:v>
                </c:pt>
                <c:pt idx="71">
                  <c:v>1.4830445922100921E-2</c:v>
                </c:pt>
                <c:pt idx="72">
                  <c:v>1.5665139151124663E-2</c:v>
                </c:pt>
                <c:pt idx="73">
                  <c:v>1.643360313290998E-2</c:v>
                </c:pt>
                <c:pt idx="74">
                  <c:v>1.7129631030528003E-2</c:v>
                </c:pt>
                <c:pt idx="75">
                  <c:v>1.7748623262946239E-2</c:v>
                </c:pt>
                <c:pt idx="76">
                  <c:v>1.8287533243281473E-2</c:v>
                </c:pt>
                <c:pt idx="77">
                  <c:v>1.8744773938493609E-2</c:v>
                </c:pt>
                <c:pt idx="78">
                  <c:v>1.9120095063001941E-2</c:v>
                </c:pt>
                <c:pt idx="79">
                  <c:v>1.9414440131299671E-2</c:v>
                </c:pt>
                <c:pt idx="80">
                  <c:v>1.9629791667327368E-2</c:v>
                </c:pt>
                <c:pt idx="81">
                  <c:v>1.9769011726040731E-2</c:v>
                </c:pt>
                <c:pt idx="82">
                  <c:v>1.983568366145505E-2</c:v>
                </c:pt>
                <c:pt idx="83">
                  <c:v>1.9833959842401327E-2</c:v>
                </c:pt>
                <c:pt idx="84">
                  <c:v>1.9768418855221626E-2</c:v>
                </c:pt>
                <c:pt idx="85">
                  <c:v>1.9643934675329433E-2</c:v>
                </c:pt>
                <c:pt idx="86">
                  <c:v>1.9465559370502206E-2</c:v>
                </c:pt>
                <c:pt idx="87">
                  <c:v>1.923842011706256E-2</c:v>
                </c:pt>
                <c:pt idx="88">
                  <c:v>1.8967630685381209E-2</c:v>
                </c:pt>
                <c:pt idx="89">
                  <c:v>1.865821705141002E-2</c:v>
                </c:pt>
                <c:pt idx="90">
                  <c:v>1.8315056428590992E-2</c:v>
                </c:pt>
                <c:pt idx="91">
                  <c:v>1.7942828751586148E-2</c:v>
                </c:pt>
                <c:pt idx="92">
                  <c:v>1.7545979481894847E-2</c:v>
                </c:pt>
                <c:pt idx="93">
                  <c:v>1.7128692513523447E-2</c:v>
                </c:pt>
                <c:pt idx="94">
                  <c:v>1.6694871932415367E-2</c:v>
                </c:pt>
                <c:pt idx="95">
                  <c:v>1.6248131399947852E-2</c:v>
                </c:pt>
                <c:pt idx="96">
                  <c:v>1.5791789986025151E-2</c:v>
                </c:pt>
                <c:pt idx="97">
                  <c:v>1.5328873354462758E-2</c:v>
                </c:pt>
                <c:pt idx="98">
                  <c:v>1.4862119296751075E-2</c:v>
                </c:pt>
                <c:pt idx="99">
                  <c:v>1.4393986709507089E-2</c:v>
                </c:pt>
                <c:pt idx="100">
                  <c:v>1.3926667218683519E-2</c:v>
                </c:pt>
                <c:pt idx="101">
                  <c:v>1.3462098751887197E-2</c:v>
                </c:pt>
                <c:pt idx="102">
                  <c:v>1.300198046212131E-2</c:v>
                </c:pt>
                <c:pt idx="103">
                  <c:v>1.2547788496334533E-2</c:v>
                </c:pt>
                <c:pt idx="104">
                  <c:v>1.2100792188078913E-2</c:v>
                </c:pt>
                <c:pt idx="105">
                  <c:v>1.1662070328441132E-2</c:v>
                </c:pt>
                <c:pt idx="106">
                  <c:v>1.1232527238590251E-2</c:v>
                </c:pt>
                <c:pt idx="107">
                  <c:v>1.0812908426629519E-2</c:v>
                </c:pt>
                <c:pt idx="108">
                  <c:v>1.0403815661348403E-2</c:v>
                </c:pt>
                <c:pt idx="109">
                  <c:v>1.0005721341684648E-2</c:v>
                </c:pt>
                <c:pt idx="110">
                  <c:v>9.6189820765033573E-3</c:v>
                </c:pt>
                <c:pt idx="111">
                  <c:v>9.2438514199102428E-3</c:v>
                </c:pt>
                <c:pt idx="112">
                  <c:v>8.8804917340752354E-3</c:v>
                </c:pt>
                <c:pt idx="113">
                  <c:v>8.5289851705283581E-3</c:v>
                </c:pt>
                <c:pt idx="114">
                  <c:v>8.1893437779427813E-3</c:v>
                </c:pt>
                <c:pt idx="115">
                  <c:v>7.8615187576787093E-3</c:v>
                </c:pt>
                <c:pt idx="116">
                  <c:v>7.5454088962914057E-3</c:v>
                </c:pt>
                <c:pt idx="117">
                  <c:v>7.2408682127758084E-3</c:v>
                </c:pt>
                <c:pt idx="118">
                  <c:v>6.9477128625123896E-3</c:v>
                </c:pt>
                <c:pt idx="119">
                  <c:v>6.6657273426926622E-3</c:v>
                </c:pt>
                <c:pt idx="120">
                  <c:v>6.3946700466743778E-3</c:v>
                </c:pt>
                <c:pt idx="121">
                  <c:v>6.1342782129258921E-3</c:v>
                </c:pt>
                <c:pt idx="122">
                  <c:v>5.8842723175160927E-3</c:v>
                </c:pt>
                <c:pt idx="123">
                  <c:v>5.6443599535498379E-3</c:v>
                </c:pt>
                <c:pt idx="124">
                  <c:v>5.4142392436347109E-3</c:v>
                </c:pt>
                <c:pt idx="125">
                  <c:v>5.1936018255958061E-3</c:v>
                </c:pt>
                <c:pt idx="126">
                  <c:v>4.9821354524510753E-3</c:v>
                </c:pt>
                <c:pt idx="127">
                  <c:v>4.779526244135468E-3</c:v>
                </c:pt>
                <c:pt idx="128">
                  <c:v>4.5854606244404295E-3</c:v>
                </c:pt>
                <c:pt idx="129">
                  <c:v>4.3996269768626917E-3</c:v>
                </c:pt>
                <c:pt idx="130">
                  <c:v>4.2217170497451662E-3</c:v>
                </c:pt>
                <c:pt idx="131">
                  <c:v>4.0514271353799813E-3</c:v>
                </c:pt>
                <c:pt idx="132">
                  <c:v>3.8884590523480256E-3</c:v>
                </c:pt>
                <c:pt idx="133">
                  <c:v>3.7325209501659629E-3</c:v>
                </c:pt>
                <c:pt idx="134">
                  <c:v>3.5833279591201972E-3</c:v>
                </c:pt>
                <c:pt idx="135">
                  <c:v>3.4406027047850785E-3</c:v>
                </c:pt>
                <c:pt idx="136">
                  <c:v>3.3040757010383004E-3</c:v>
                </c:pt>
                <c:pt idx="137">
                  <c:v>3.1734856414686874E-3</c:v>
                </c:pt>
                <c:pt idx="138">
                  <c:v>3.0485795982997388E-3</c:v>
                </c:pt>
                <c:pt idx="139">
                  <c:v>2.9291131451998353E-3</c:v>
                </c:pt>
                <c:pt idx="140">
                  <c:v>2.8148504111129569E-3</c:v>
                </c:pt>
                <c:pt idx="141">
                  <c:v>2.7055640787807533E-3</c:v>
                </c:pt>
                <c:pt idx="142">
                  <c:v>2.601035333185564E-3</c:v>
                </c:pt>
                <c:pt idx="143">
                  <c:v>2.5010537693219703E-3</c:v>
                </c:pt>
                <c:pt idx="144">
                  <c:v>2.4054172668002138E-3</c:v>
                </c:pt>
                <c:pt idx="145">
                  <c:v>2.3139318345215543E-3</c:v>
                </c:pt>
                <c:pt idx="146">
                  <c:v>2.2264114339520802E-3</c:v>
                </c:pt>
                <c:pt idx="147">
                  <c:v>2.1426777832402877E-3</c:v>
                </c:pt>
                <c:pt idx="148">
                  <c:v>2.0625601466406351E-3</c:v>
                </c:pt>
                <c:pt idx="149">
                  <c:v>1.9858951139326564E-3</c:v>
                </c:pt>
                <c:pt idx="150">
                  <c:v>1.9125263708303919E-3</c:v>
                </c:pt>
                <c:pt idx="151">
                  <c:v>1.842304465185407E-3</c:v>
                </c:pt>
                <c:pt idx="152">
                  <c:v>1.7750865686707584E-3</c:v>
                </c:pt>
                <c:pt idx="153">
                  <c:v>1.7107362388628644E-3</c:v>
                </c:pt>
                <c:pt idx="154">
                  <c:v>1.6491231800728201E-3</c:v>
                </c:pt>
                <c:pt idx="155">
                  <c:v>1.5901230076451611E-3</c:v>
                </c:pt>
                <c:pt idx="156">
                  <c:v>1.533617013166122E-3</c:v>
                </c:pt>
                <c:pt idx="157">
                  <c:v>1.4794919357541403E-3</c:v>
                </c:pt>
                <c:pt idx="158">
                  <c:v>1.4276397355388326E-3</c:v>
                </c:pt>
                <c:pt idx="159">
                  <c:v>1.3779573746148799E-3</c:v>
                </c:pt>
                <c:pt idx="160">
                  <c:v>1.3303466021454824E-3</c:v>
                </c:pt>
                <c:pt idx="161">
                  <c:v>1.2847137460596514E-3</c:v>
                </c:pt>
                <c:pt idx="162">
                  <c:v>1.2409695114570241E-3</c:v>
                </c:pt>
                <c:pt idx="163">
                  <c:v>1.1990287849812375E-3</c:v>
                </c:pt>
                <c:pt idx="164">
                  <c:v>1.1588104462703086E-3</c:v>
                </c:pt>
                <c:pt idx="165">
                  <c:v>1.1202371863419103E-3</c:v>
                </c:pt>
                <c:pt idx="166">
                  <c:v>1.0832353319756294E-3</c:v>
                </c:pt>
                <c:pt idx="167">
                  <c:v>1.0477346777975072E-3</c:v>
                </c:pt>
                <c:pt idx="168">
                  <c:v>1.0136683246457778E-3</c:v>
                </c:pt>
                <c:pt idx="169">
                  <c:v>9.8097252410411784E-4</c:v>
                </c:pt>
                <c:pt idx="170">
                  <c:v>9.4958653031085305E-4</c:v>
                </c:pt>
                <c:pt idx="171">
                  <c:v>9.1945245733882075E-4</c:v>
                </c:pt>
                <c:pt idx="172">
                  <c:v>8.9051514342486371E-4</c:v>
                </c:pt>
                <c:pt idx="173">
                  <c:v>8.6272202045734048E-4</c:v>
                </c:pt>
                <c:pt idx="174">
                  <c:v>8.3602298977325518E-4</c:v>
                </c:pt>
                <c:pt idx="175">
                  <c:v>8.1037030386710285E-4</c:v>
                </c:pt>
                <c:pt idx="176">
                  <c:v>7.8571845233454951E-4</c:v>
                </c:pt>
                <c:pt idx="177">
                  <c:v>7.6202405463732248E-4</c:v>
                </c:pt>
                <c:pt idx="178">
                  <c:v>7.3924575656292291E-4</c:v>
                </c:pt>
                <c:pt idx="179">
                  <c:v>7.1734413239710193E-4</c:v>
                </c:pt>
                <c:pt idx="180">
                  <c:v>6.9628159138801493E-4</c:v>
                </c:pt>
                <c:pt idx="181">
                  <c:v>6.7602228864416247E-4</c:v>
                </c:pt>
                <c:pt idx="182">
                  <c:v>6.565320404376962E-4</c:v>
                </c:pt>
                <c:pt idx="183">
                  <c:v>6.3777824385624626E-4</c:v>
                </c:pt>
                <c:pt idx="184">
                  <c:v>6.1972979935376316E-4</c:v>
                </c:pt>
                <c:pt idx="185">
                  <c:v>6.0235703867306256E-4</c:v>
                </c:pt>
                <c:pt idx="186">
                  <c:v>5.8563165481473334E-4</c:v>
                </c:pt>
                <c:pt idx="187">
                  <c:v>5.6952663621245847E-4</c:v>
                </c:pt>
                <c:pt idx="188">
                  <c:v>5.5401620397788065E-4</c:v>
                </c:pt>
                <c:pt idx="189">
                  <c:v>5.3907575247080786E-4</c:v>
                </c:pt>
                <c:pt idx="190">
                  <c:v>5.2468179202946885E-4</c:v>
                </c:pt>
                <c:pt idx="191">
                  <c:v>5.1081189582191655E-4</c:v>
                </c:pt>
                <c:pt idx="192">
                  <c:v>4.9744464789114318E-4</c:v>
                </c:pt>
                <c:pt idx="193">
                  <c:v>4.8455959526449988E-4</c:v>
                </c:pt>
                <c:pt idx="194">
                  <c:v>4.7213720085892419E-4</c:v>
                </c:pt>
                <c:pt idx="195">
                  <c:v>4.6015880033678513E-4</c:v>
                </c:pt>
                <c:pt idx="196">
                  <c:v>4.4860655961542761E-4</c:v>
                </c:pt>
                <c:pt idx="197">
                  <c:v>4.374634359578522E-4</c:v>
                </c:pt>
                <c:pt idx="198">
                  <c:v>4.2671313946129885E-4</c:v>
                </c:pt>
                <c:pt idx="199">
                  <c:v>4.1634009787117066E-4</c:v>
                </c:pt>
                <c:pt idx="200">
                  <c:v>4.0632942233287395E-4</c:v>
                </c:pt>
                <c:pt idx="201">
                  <c:v>3.9666687473527418E-4</c:v>
                </c:pt>
                <c:pt idx="202">
                  <c:v>3.8733883766894905E-4</c:v>
                </c:pt>
                <c:pt idx="203">
                  <c:v>3.7833228432759824E-4</c:v>
                </c:pt>
                <c:pt idx="204">
                  <c:v>3.6963475153584113E-4</c:v>
                </c:pt>
                <c:pt idx="205">
                  <c:v>3.6123431303280995E-4</c:v>
                </c:pt>
                <c:pt idx="206">
                  <c:v>3.5311955403471984E-4</c:v>
                </c:pt>
                <c:pt idx="207">
                  <c:v>3.4527954821328422E-4</c:v>
                </c:pt>
                <c:pt idx="208">
                  <c:v>3.3770383424780448E-4</c:v>
                </c:pt>
                <c:pt idx="209">
                  <c:v>3.3038239459415308E-4</c:v>
                </c:pt>
                <c:pt idx="210">
                  <c:v>3.2330563527693812E-4</c:v>
                </c:pt>
                <c:pt idx="211">
                  <c:v>3.1646436576693304E-4</c:v>
                </c:pt>
                <c:pt idx="212">
                  <c:v>3.0984978090486948E-4</c:v>
                </c:pt>
                <c:pt idx="213">
                  <c:v>3.0345344336524249E-4</c:v>
                </c:pt>
                <c:pt idx="214">
                  <c:v>2.972672664611764E-4</c:v>
                </c:pt>
                <c:pt idx="215">
                  <c:v>2.9128349848406287E-4</c:v>
                </c:pt>
                <c:pt idx="216">
                  <c:v>2.8549470764005491E-4</c:v>
                </c:pt>
                <c:pt idx="217">
                  <c:v>2.7989376724235626E-4</c:v>
                </c:pt>
                <c:pt idx="218">
                  <c:v>2.7447384232459626E-4</c:v>
                </c:pt>
                <c:pt idx="219">
                  <c:v>2.6922837636789154E-4</c:v>
                </c:pt>
                <c:pt idx="220">
                  <c:v>2.6415107890898071E-4</c:v>
                </c:pt>
                <c:pt idx="221">
                  <c:v>2.5923591368837151E-4</c:v>
                </c:pt>
                <c:pt idx="222">
                  <c:v>2.5447708739534391E-4</c:v>
                </c:pt>
                <c:pt idx="223">
                  <c:v>2.4986903892454393E-4</c:v>
                </c:pt>
                <c:pt idx="224">
                  <c:v>2.4540642891679454E-4</c:v>
                </c:pt>
                <c:pt idx="225">
                  <c:v>2.4108413049361843E-4</c:v>
                </c:pt>
                <c:pt idx="226">
                  <c:v>2.3689721939490482E-4</c:v>
                </c:pt>
                <c:pt idx="227">
                  <c:v>2.3284096567977031E-4</c:v>
                </c:pt>
                <c:pt idx="228">
                  <c:v>2.289108248305638E-4</c:v>
                </c:pt>
                <c:pt idx="229">
                  <c:v>2.2510243002216157E-4</c:v>
                </c:pt>
                <c:pt idx="230">
                  <c:v>2.2141158439126229E-4</c:v>
                </c:pt>
                <c:pt idx="231">
                  <c:v>2.1783425353305574E-4</c:v>
                </c:pt>
                <c:pt idx="232">
                  <c:v>2.1436655879369937E-4</c:v>
                </c:pt>
                <c:pt idx="233">
                  <c:v>2.1100477073332513E-4</c:v>
                </c:pt>
                <c:pt idx="234">
                  <c:v>2.0774530230482924E-4</c:v>
                </c:pt>
                <c:pt idx="235">
                  <c:v>2.0458470311268684E-4</c:v>
                </c:pt>
                <c:pt idx="236">
                  <c:v>2.0151965401282723E-4</c:v>
                </c:pt>
                <c:pt idx="237">
                  <c:v>1.9854696074617095E-4</c:v>
                </c:pt>
                <c:pt idx="238">
                  <c:v>1.956635495048431E-4</c:v>
                </c:pt>
                <c:pt idx="239">
                  <c:v>1.9286646153204856E-4</c:v>
                </c:pt>
                <c:pt idx="240">
                  <c:v>1.9015284834722479E-4</c:v>
                </c:pt>
                <c:pt idx="241">
                  <c:v>1.8751996719856834E-4</c:v>
                </c:pt>
                <c:pt idx="242">
                  <c:v>1.8496517708399551E-4</c:v>
                </c:pt>
                <c:pt idx="243">
                  <c:v>1.8248593363523469E-4</c:v>
                </c:pt>
                <c:pt idx="244">
                  <c:v>1.8007978633249877E-4</c:v>
                </c:pt>
                <c:pt idx="245">
                  <c:v>1.7774437367279461E-4</c:v>
                </c:pt>
                <c:pt idx="246">
                  <c:v>1.7547742032775204E-4</c:v>
                </c:pt>
                <c:pt idx="247">
                  <c:v>1.7327673310774117E-4</c:v>
                </c:pt>
                <c:pt idx="248">
                  <c:v>1.7114019772179745E-4</c:v>
                </c:pt>
                <c:pt idx="249">
                  <c:v>1.690657762196679E-4</c:v>
                </c:pt>
                <c:pt idx="250">
                  <c:v>1.670515029559283E-4</c:v>
                </c:pt>
                <c:pt idx="251">
                  <c:v>1.6509548254362016E-4</c:v>
                </c:pt>
                <c:pt idx="252">
                  <c:v>1.6319588661417583E-4</c:v>
                </c:pt>
                <c:pt idx="253">
                  <c:v>1.6135095125946464E-4</c:v>
                </c:pt>
                <c:pt idx="254">
                  <c:v>1.595589746443693E-4</c:v>
                </c:pt>
                <c:pt idx="255">
                  <c:v>1.5781831433514526E-4</c:v>
                </c:pt>
                <c:pt idx="256">
                  <c:v>1.5612738508252733E-4</c:v>
                </c:pt>
                <c:pt idx="257">
                  <c:v>1.5448465683221002E-4</c:v>
                </c:pt>
                <c:pt idx="258">
                  <c:v>1.5288865222373715E-4</c:v>
                </c:pt>
                <c:pt idx="259">
                  <c:v>1.5133794448729532E-4</c:v>
                </c:pt>
                <c:pt idx="260">
                  <c:v>1.49831155965785E-4</c:v>
                </c:pt>
                <c:pt idx="261">
                  <c:v>1.4836695618214435E-4</c:v>
                </c:pt>
                <c:pt idx="262">
                  <c:v>1.4694405911086506E-4</c:v>
                </c:pt>
                <c:pt idx="263">
                  <c:v>1.4556122289377527E-4</c:v>
                </c:pt>
                <c:pt idx="264">
                  <c:v>1.4421724728208574E-4</c:v>
                </c:pt>
                <c:pt idx="265">
                  <c:v>1.4291097210161752E-4</c:v>
                </c:pt>
                <c:pt idx="266">
                  <c:v>1.4164127600224674E-4</c:v>
                </c:pt>
                <c:pt idx="267">
                  <c:v>1.4040707492313231E-4</c:v>
                </c:pt>
                <c:pt idx="268">
                  <c:v>1.3920732072847386E-4</c:v>
                </c:pt>
                <c:pt idx="269">
                  <c:v>1.3804099984326967E-4</c:v>
                </c:pt>
                <c:pt idx="270">
                  <c:v>1.3690713171854441E-4</c:v>
                </c:pt>
                <c:pt idx="271">
                  <c:v>1.3580476826291488E-4</c:v>
                </c:pt>
                <c:pt idx="272">
                  <c:v>1.3473299185307042E-4</c:v>
                </c:pt>
                <c:pt idx="273">
                  <c:v>1.3369091482218209E-4</c:v>
                </c:pt>
                <c:pt idx="274">
                  <c:v>1.326776782093475E-4</c:v>
                </c:pt>
                <c:pt idx="275">
                  <c:v>1.3169245045219213E-4</c:v>
                </c:pt>
                <c:pt idx="276">
                  <c:v>1.3073442687527859E-4</c:v>
                </c:pt>
                <c:pt idx="277">
                  <c:v>1.2980282809849086E-4</c:v>
                </c:pt>
                <c:pt idx="278">
                  <c:v>1.2889689992334752E-4</c:v>
                </c:pt>
                <c:pt idx="279">
                  <c:v>1.280159116276991E-4</c:v>
                </c:pt>
                <c:pt idx="280">
                  <c:v>1.2715915568151104E-4</c:v>
                </c:pt>
                <c:pt idx="281">
                  <c:v>1.2632594678052556E-4</c:v>
                </c:pt>
                <c:pt idx="282">
                  <c:v>1.2551562076623668E-4</c:v>
                </c:pt>
                <c:pt idx="283">
                  <c:v>1.2472753451220342E-4</c:v>
                </c:pt>
                <c:pt idx="284">
                  <c:v>1.2396106438927745E-4</c:v>
                </c:pt>
                <c:pt idx="285">
                  <c:v>1.232156064929768E-4</c:v>
                </c:pt>
                <c:pt idx="286">
                  <c:v>1.2249057499502669E-4</c:v>
                </c:pt>
                <c:pt idx="287">
                  <c:v>1.2178540225704637E-4</c:v>
                </c:pt>
                <c:pt idx="288">
                  <c:v>1.2109953792105443E-4</c:v>
                </c:pt>
                <c:pt idx="289">
                  <c:v>1.204324482841912E-4</c:v>
                </c:pt>
                <c:pt idx="290">
                  <c:v>1.1978361573028451E-4</c:v>
                </c:pt>
                <c:pt idx="291">
                  <c:v>1.1915253838878925E-4</c:v>
                </c:pt>
                <c:pt idx="292">
                  <c:v>1.1853872916844921E-4</c:v>
                </c:pt>
                <c:pt idx="293">
                  <c:v>1.1794171592782732E-4</c:v>
                </c:pt>
                <c:pt idx="294">
                  <c:v>1.1736103999737679E-4</c:v>
                </c:pt>
                <c:pt idx="295">
                  <c:v>1.1679625697524898E-4</c:v>
                </c:pt>
                <c:pt idx="296">
                  <c:v>1.1624693490830396E-4</c:v>
                </c:pt>
                <c:pt idx="297">
                  <c:v>1.1571265503107497E-4</c:v>
                </c:pt>
                <c:pt idx="298">
                  <c:v>1.1519301074258692E-4</c:v>
                </c:pt>
                <c:pt idx="299">
                  <c:v>1.1468760686739188E-4</c:v>
                </c:pt>
                <c:pt idx="300">
                  <c:v>1.1419606045137698E-4</c:v>
                </c:pt>
              </c:numCache>
            </c:numRef>
          </c:val>
          <c:smooth val="0"/>
        </c:ser>
        <c:ser>
          <c:idx val="2"/>
          <c:order val="2"/>
          <c:tx>
            <c:v>Call Butterfly Vol Constante</c:v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Smile!$P$3:$P$303</c:f>
              <c:numCache>
                <c:formatCode>0.00%</c:formatCode>
                <c:ptCount val="301"/>
                <c:pt idx="0" formatCode="_(* #,##0.00_);_(* \(#,##0.00\);_(* &quot;-&quot;??_);_(@_)">
                  <c:v>0</c:v>
                </c:pt>
                <c:pt idx="1">
                  <c:v>-1.0000000003174137E-5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1.1368683772161603E-13</c:v>
                </c:pt>
                <c:pt idx="11">
                  <c:v>8.8107299234252423E-13</c:v>
                </c:pt>
                <c:pt idx="12">
                  <c:v>5.7696070143720135E-12</c:v>
                </c:pt>
                <c:pt idx="13">
                  <c:v>3.092281986027956E-11</c:v>
                </c:pt>
                <c:pt idx="14">
                  <c:v>1.3841372492606752E-10</c:v>
                </c:pt>
                <c:pt idx="15">
                  <c:v>5.3242388275975827E-10</c:v>
                </c:pt>
                <c:pt idx="16">
                  <c:v>1.7981278688239399E-9</c:v>
                </c:pt>
                <c:pt idx="17">
                  <c:v>5.4274948979582405E-9</c:v>
                </c:pt>
                <c:pt idx="18">
                  <c:v>1.4856027519272175E-8</c:v>
                </c:pt>
                <c:pt idx="19">
                  <c:v>3.7321228774089832E-8</c:v>
                </c:pt>
                <c:pt idx="20">
                  <c:v>8.6926945641607745E-8</c:v>
                </c:pt>
                <c:pt idx="21">
                  <c:v>1.8932473722088616E-7</c:v>
                </c:pt>
                <c:pt idx="22">
                  <c:v>3.8839439753246552E-7</c:v>
                </c:pt>
                <c:pt idx="23">
                  <c:v>7.551946623607364E-7</c:v>
                </c:pt>
                <c:pt idx="24">
                  <c:v>1.3992668641549244E-6</c:v>
                </c:pt>
                <c:pt idx="25">
                  <c:v>2.4821275701469858E-6</c:v>
                </c:pt>
                <c:pt idx="26">
                  <c:v>4.2324995206399763E-6</c:v>
                </c:pt>
                <c:pt idx="27">
                  <c:v>6.9625491505576065E-6</c:v>
                </c:pt>
                <c:pt idx="28">
                  <c:v>1.1084154095897247E-5</c:v>
                </c:pt>
                <c:pt idx="29">
                  <c:v>1.7124050486927445E-5</c:v>
                </c:pt>
                <c:pt idx="30">
                  <c:v>2.5736633062933834E-5</c:v>
                </c:pt>
                <c:pt idx="31">
                  <c:v>3.7713207149181471E-5</c:v>
                </c:pt>
                <c:pt idx="32">
                  <c:v>5.3986624891422252E-5</c:v>
                </c:pt>
                <c:pt idx="33">
                  <c:v>7.5630462220033223E-5</c:v>
                </c:pt>
                <c:pt idx="34">
                  <c:v>1.0385218490682746E-4</c:v>
                </c:pt>
                <c:pt idx="35">
                  <c:v>1.3998009032434311E-4</c:v>
                </c:pt>
                <c:pt idx="36">
                  <c:v>1.8544416113286388E-4</c:v>
                </c:pt>
                <c:pt idx="37">
                  <c:v>2.4175130184289628E-4</c:v>
                </c:pt>
                <c:pt idx="38">
                  <c:v>3.1045573143728689E-4</c:v>
                </c:pt>
                <c:pt idx="39">
                  <c:v>3.9312554685011492E-4</c:v>
                </c:pt>
                <c:pt idx="40">
                  <c:v>4.9130664756091846E-4</c:v>
                </c:pt>
                <c:pt idx="41">
                  <c:v>6.0648531722051757E-4</c:v>
                </c:pt>
                <c:pt idx="42">
                  <c:v>7.4005078565164695E-4</c:v>
                </c:pt>
                <c:pt idx="43">
                  <c:v>8.9325905902626346E-4</c:v>
                </c:pt>
                <c:pt idx="44">
                  <c:v>1.0671992079807069E-3</c:v>
                </c:pt>
                <c:pt idx="45">
                  <c:v>1.2627631611366041E-3</c:v>
                </c:pt>
                <c:pt idx="46">
                  <c:v>1.4806198703780638E-3</c:v>
                </c:pt>
                <c:pt idx="47">
                  <c:v>1.721194514161084E-3</c:v>
                </c:pt>
                <c:pt idx="48">
                  <c:v>1.9846531939293754E-3</c:v>
                </c:pt>
                <c:pt idx="49">
                  <c:v>2.2708933656616637E-3</c:v>
                </c:pt>
                <c:pt idx="50">
                  <c:v>2.5795400527499623E-3</c:v>
                </c:pt>
                <c:pt idx="51">
                  <c:v>2.9099476990239737E-3</c:v>
                </c:pt>
                <c:pt idx="52">
                  <c:v>3.2612073639910477E-3</c:v>
                </c:pt>
                <c:pt idx="53">
                  <c:v>3.6321588284522477E-3</c:v>
                </c:pt>
                <c:pt idx="54">
                  <c:v>4.0214070737505381E-3</c:v>
                </c:pt>
                <c:pt idx="55">
                  <c:v>4.4273425214242934E-3</c:v>
                </c:pt>
                <c:pt idx="56">
                  <c:v>4.8481643713529365E-3</c:v>
                </c:pt>
                <c:pt idx="57">
                  <c:v>5.2819063546394318E-3</c:v>
                </c:pt>
                <c:pt idx="58">
                  <c:v>5.7264642142200728E-3</c:v>
                </c:pt>
                <c:pt idx="59">
                  <c:v>6.1796242497251797E-3</c:v>
                </c:pt>
                <c:pt idx="60">
                  <c:v>6.6390922956145459E-3</c:v>
                </c:pt>
                <c:pt idx="61">
                  <c:v>7.1025225522731716E-3</c:v>
                </c:pt>
                <c:pt idx="62">
                  <c:v>7.5675457486283904E-3</c:v>
                </c:pt>
                <c:pt idx="63">
                  <c:v>8.0317961783720193E-3</c:v>
                </c:pt>
                <c:pt idx="64">
                  <c:v>8.492937222243313E-3</c:v>
                </c:pt>
                <c:pt idx="65">
                  <c:v>8.9486850379216776E-3</c:v>
                </c:pt>
                <c:pt idx="66">
                  <c:v>9.3968301684128619E-3</c:v>
                </c:pt>
                <c:pt idx="67">
                  <c:v>9.835256885793342E-3</c:v>
                </c:pt>
                <c:pt idx="68">
                  <c:v>1.0261960150387495E-2</c:v>
                </c:pt>
                <c:pt idx="69">
                  <c:v>1.0675060121286606E-2</c:v>
                </c:pt>
                <c:pt idx="70">
                  <c:v>1.1072814207373938E-2</c:v>
                </c:pt>
                <c:pt idx="71">
                  <c:v>1.1453626691086072E-2</c:v>
                </c:pt>
                <c:pt idx="72">
                  <c:v>1.1816055998565389E-2</c:v>
                </c:pt>
                <c:pt idx="73">
                  <c:v>1.2158819719466862E-2</c:v>
                </c:pt>
                <c:pt idx="74">
                  <c:v>1.2480797508843011E-2</c:v>
                </c:pt>
                <c:pt idx="75">
                  <c:v>1.2781032021038641E-2</c:v>
                </c:pt>
                <c:pt idx="76">
                  <c:v>1.3058728043631618E-2</c:v>
                </c:pt>
                <c:pt idx="77">
                  <c:v>1.3313250005410282E-2</c:v>
                </c:pt>
                <c:pt idx="78">
                  <c:v>1.3544118042226216E-2</c:v>
                </c:pt>
                <c:pt idx="79">
                  <c:v>1.3751002802649737E-2</c:v>
                </c:pt>
                <c:pt idx="80">
                  <c:v>1.393371917447439E-2</c:v>
                </c:pt>
                <c:pt idx="81">
                  <c:v>1.4092219109812731E-2</c:v>
                </c:pt>
                <c:pt idx="82">
                  <c:v>1.4226583717565688E-2</c:v>
                </c:pt>
                <c:pt idx="83">
                  <c:v>1.4337014783173174E-2</c:v>
                </c:pt>
                <c:pt idx="84">
                  <c:v>1.4423825867993401E-2</c:v>
                </c:pt>
                <c:pt idx="85">
                  <c:v>1.4487433124472204E-2</c:v>
                </c:pt>
                <c:pt idx="86">
                  <c:v>1.4528345956399846E-2</c:v>
                </c:pt>
                <c:pt idx="87">
                  <c:v>1.4547157637117891E-2</c:v>
                </c:pt>
                <c:pt idx="88">
                  <c:v>1.4544535988022744E-2</c:v>
                </c:pt>
                <c:pt idx="89">
                  <c:v>1.4521214207633193E-2</c:v>
                </c:pt>
                <c:pt idx="90">
                  <c:v>1.4477981927186079E-2</c:v>
                </c:pt>
                <c:pt idx="91">
                  <c:v>1.4415676560766144E-2</c:v>
                </c:pt>
                <c:pt idx="92">
                  <c:v>1.4335175002891276E-2</c:v>
                </c:pt>
                <c:pt idx="93">
                  <c:v>1.4237385719788165E-2</c:v>
                </c:pt>
                <c:pt idx="94">
                  <c:v>1.4123241268400477E-2</c:v>
                </c:pt>
                <c:pt idx="95">
                  <c:v>1.3993691270385966E-2</c:v>
                </c:pt>
                <c:pt idx="96">
                  <c:v>1.3849695858098698E-2</c:v>
                </c:pt>
                <c:pt idx="97">
                  <c:v>1.3692219605239586E-2</c:v>
                </c:pt>
                <c:pt idx="98">
                  <c:v>1.352222594582031E-2</c:v>
                </c:pt>
                <c:pt idx="99">
                  <c:v>1.3340672080424554E-2</c:v>
                </c:pt>
                <c:pt idx="100">
                  <c:v>1.3148504365311453E-2</c:v>
                </c:pt>
                <c:pt idx="101">
                  <c:v>1.2946654172445449E-2</c:v>
                </c:pt>
                <c:pt idx="102">
                  <c:v>1.273603420869307E-2</c:v>
                </c:pt>
                <c:pt idx="103">
                  <c:v>1.2517535276607816E-2</c:v>
                </c:pt>
                <c:pt idx="104">
                  <c:v>1.2292023458279289E-2</c:v>
                </c:pt>
                <c:pt idx="105">
                  <c:v>1.206033770208137E-2</c:v>
                </c:pt>
                <c:pt idx="106">
                  <c:v>1.1823287789468395E-2</c:v>
                </c:pt>
                <c:pt idx="107">
                  <c:v>1.1581652659401698E-2</c:v>
                </c:pt>
                <c:pt idx="108">
                  <c:v>1.1336179066574914E-2</c:v>
                </c:pt>
                <c:pt idx="109">
                  <c:v>1.1087580549599352E-2</c:v>
                </c:pt>
                <c:pt idx="110">
                  <c:v>1.0836536685154385E-2</c:v>
                </c:pt>
                <c:pt idx="111">
                  <c:v>1.0583692604932082E-2</c:v>
                </c:pt>
                <c:pt idx="112">
                  <c:v>1.0329658751295767E-2</c:v>
                </c:pt>
                <c:pt idx="113">
                  <c:v>1.0075010850272292E-2</c:v>
                </c:pt>
                <c:pt idx="114">
                  <c:v>9.8202900790873571E-3</c:v>
                </c:pt>
                <c:pt idx="115">
                  <c:v>9.5660034081568313E-3</c:v>
                </c:pt>
                <c:pt idx="116">
                  <c:v>9.3126240969922947E-3</c:v>
                </c:pt>
                <c:pt idx="117">
                  <c:v>9.0605923254400977E-3</c:v>
                </c:pt>
                <c:pt idx="118">
                  <c:v>8.8103159426218269E-3</c:v>
                </c:pt>
                <c:pt idx="119">
                  <c:v>8.5621713165444646E-3</c:v>
                </c:pt>
                <c:pt idx="120">
                  <c:v>8.3165042688619906E-3</c:v>
                </c:pt>
                <c:pt idx="121">
                  <c:v>8.0736310807552059E-3</c:v>
                </c:pt>
                <c:pt idx="122">
                  <c:v>7.8338395556656337E-3</c:v>
                </c:pt>
                <c:pt idx="123">
                  <c:v>7.5973901279731137E-3</c:v>
                </c:pt>
                <c:pt idx="124">
                  <c:v>7.3645170048628472E-3</c:v>
                </c:pt>
                <c:pt idx="125">
                  <c:v>7.1354293323793172E-3</c:v>
                </c:pt>
                <c:pt idx="126">
                  <c:v>6.9103123759326479E-3</c:v>
                </c:pt>
                <c:pt idx="127">
                  <c:v>6.6893287070008967E-3</c:v>
                </c:pt>
                <c:pt idx="128">
                  <c:v>6.4726193885498162E-3</c:v>
                </c:pt>
                <c:pt idx="129">
                  <c:v>6.2603051529741549E-3</c:v>
                </c:pt>
                <c:pt idx="130">
                  <c:v>6.0524875662295585E-3</c:v>
                </c:pt>
                <c:pt idx="131">
                  <c:v>5.8492501735933899E-3</c:v>
                </c:pt>
                <c:pt idx="132">
                  <c:v>5.650659622279619E-3</c:v>
                </c:pt>
                <c:pt idx="133">
                  <c:v>5.4567667576002066E-3</c:v>
                </c:pt>
                <c:pt idx="134">
                  <c:v>5.2676076889177637E-3</c:v>
                </c:pt>
                <c:pt idx="135">
                  <c:v>5.083204823687737E-3</c:v>
                </c:pt>
                <c:pt idx="136">
                  <c:v>4.903567866161751E-3</c:v>
                </c:pt>
                <c:pt idx="137">
                  <c:v>4.7286947806615132E-3</c:v>
                </c:pt>
                <c:pt idx="138">
                  <c:v>4.5585727166397305E-3</c:v>
                </c:pt>
                <c:pt idx="139">
                  <c:v>4.3931788956061979E-3</c:v>
                </c:pt>
                <c:pt idx="140">
                  <c:v>4.2324814591250259E-3</c:v>
                </c:pt>
                <c:pt idx="141">
                  <c:v>4.0764402772186514E-3</c:v>
                </c:pt>
                <c:pt idx="142">
                  <c:v>3.925007717670681E-3</c:v>
                </c:pt>
                <c:pt idx="143">
                  <c:v>3.7781293761529611E-3</c:v>
                </c:pt>
                <c:pt idx="144">
                  <c:v>3.6357447675623433E-3</c:v>
                </c:pt>
                <c:pt idx="145">
                  <c:v>3.4977879792901234E-3</c:v>
                </c:pt>
                <c:pt idx="146">
                  <c:v>3.3641882870902862E-3</c:v>
                </c:pt>
                <c:pt idx="147">
                  <c:v>3.2348707342855221E-3</c:v>
                </c:pt>
                <c:pt idx="148">
                  <c:v>3.1097566755402539E-3</c:v>
                </c:pt>
                <c:pt idx="149">
                  <c:v>2.9887642858845709E-3</c:v>
                </c:pt>
                <c:pt idx="150">
                  <c:v>2.8718090365469351E-3</c:v>
                </c:pt>
                <c:pt idx="151">
                  <c:v>2.7588041382955453E-3</c:v>
                </c:pt>
                <c:pt idx="152">
                  <c:v>2.6496609540611615E-3</c:v>
                </c:pt>
                <c:pt idx="153">
                  <c:v>2.5442893813689693E-3</c:v>
                </c:pt>
                <c:pt idx="154">
                  <c:v>2.4425982067217689E-3</c:v>
                </c:pt>
                <c:pt idx="155">
                  <c:v>2.3444954323856848E-3</c:v>
                </c:pt>
                <c:pt idx="156">
                  <c:v>2.2498885773725164E-3</c:v>
                </c:pt>
                <c:pt idx="157">
                  <c:v>2.158684953858625E-3</c:v>
                </c:pt>
                <c:pt idx="158">
                  <c:v>2.0707919198317271E-3</c:v>
                </c:pt>
                <c:pt idx="159">
                  <c:v>1.9861171099950781E-3</c:v>
                </c:pt>
                <c:pt idx="160">
                  <c:v>1.9045686453216248E-3</c:v>
                </c:pt>
                <c:pt idx="161">
                  <c:v>1.8260553229927368E-3</c:v>
                </c:pt>
                <c:pt idx="162">
                  <c:v>1.750486787758021E-3</c:v>
                </c:pt>
                <c:pt idx="163">
                  <c:v>1.6777736856248282E-3</c:v>
                </c:pt>
                <c:pt idx="164">
                  <c:v>1.6078278012123803E-3</c:v>
                </c:pt>
                <c:pt idx="165">
                  <c:v>1.5405621797945912E-3</c:v>
                </c:pt>
                <c:pt idx="166">
                  <c:v>1.4758912347234698E-3</c:v>
                </c:pt>
                <c:pt idx="167">
                  <c:v>1.4137308417980776E-3</c:v>
                </c:pt>
                <c:pt idx="168">
                  <c:v>1.3539984207957545E-3</c:v>
                </c:pt>
                <c:pt idx="169">
                  <c:v>1.2966130056755176E-3</c:v>
                </c:pt>
                <c:pt idx="170">
                  <c:v>1.2414953038177856E-3</c:v>
                </c:pt>
                <c:pt idx="171">
                  <c:v>1.1885677455412136E-3</c:v>
                </c:pt>
                <c:pt idx="172">
                  <c:v>1.1377545241408882E-3</c:v>
                </c:pt>
                <c:pt idx="173">
                  <c:v>1.0889816278005782E-3</c:v>
                </c:pt>
                <c:pt idx="174">
                  <c:v>1.0421768633421813E-3</c:v>
                </c:pt>
                <c:pt idx="175">
                  <c:v>9.9726987325432503E-4</c:v>
                </c:pt>
                <c:pt idx="176">
                  <c:v>9.5419214582870282E-4</c:v>
                </c:pt>
                <c:pt idx="177">
                  <c:v>9.12877019610292E-4</c:v>
                </c:pt>
                <c:pt idx="178">
                  <c:v>8.7325968227203177E-4</c:v>
                </c:pt>
                <c:pt idx="179">
                  <c:v>8.3527716472087121E-4</c:v>
                </c:pt>
                <c:pt idx="180">
                  <c:v>7.9886833065545559E-4</c:v>
                </c:pt>
                <c:pt idx="181">
                  <c:v>7.6397386227533559E-4</c:v>
                </c:pt>
                <c:pt idx="182">
                  <c:v>7.3053624227314984E-4</c:v>
                </c:pt>
                <c:pt idx="183">
                  <c:v>6.9849973285096567E-4</c:v>
                </c:pt>
                <c:pt idx="184">
                  <c:v>6.6781035165641711E-4</c:v>
                </c:pt>
                <c:pt idx="185">
                  <c:v>6.384158455357003E-4</c:v>
                </c:pt>
                <c:pt idx="186">
                  <c:v>6.1026566186894726E-4</c:v>
                </c:pt>
                <c:pt idx="187">
                  <c:v>5.8331091815233549E-4</c:v>
                </c:pt>
                <c:pt idx="188">
                  <c:v>5.5750436997570318E-4</c:v>
                </c:pt>
                <c:pt idx="189">
                  <c:v>5.3280037751690656E-4</c:v>
                </c:pt>
                <c:pt idx="190">
                  <c:v>5.0915487103386781E-4</c:v>
                </c:pt>
                <c:pt idx="191">
                  <c:v>4.8652531534498777E-4</c:v>
                </c:pt>
                <c:pt idx="192">
                  <c:v>4.6487067354328282E-4</c:v>
                </c:pt>
                <c:pt idx="193">
                  <c:v>4.4415137023845475E-4</c:v>
                </c:pt>
                <c:pt idx="194">
                  <c:v>4.2432925426205692E-4</c:v>
                </c:pt>
                <c:pt idx="195">
                  <c:v>4.0536756122544482E-4</c:v>
                </c:pt>
                <c:pt idx="196">
                  <c:v>3.8723087587611005E-4</c:v>
                </c:pt>
                <c:pt idx="197">
                  <c:v>3.698850944624521E-4</c:v>
                </c:pt>
                <c:pt idx="198">
                  <c:v>3.5329738719136472E-4</c:v>
                </c:pt>
                <c:pt idx="199">
                  <c:v>3.374361608781129E-4</c:v>
                </c:pt>
                <c:pt idx="200">
                  <c:v>3.2227102188331358E-4</c:v>
                </c:pt>
                <c:pt idx="201">
                  <c:v>3.0777273940119088E-4</c:v>
                </c:pt>
                <c:pt idx="202">
                  <c:v>2.9391320914706753E-4</c:v>
                </c:pt>
                <c:pt idx="203">
                  <c:v>2.8066541761018193E-4</c:v>
                </c:pt>
                <c:pt idx="204">
                  <c:v>2.6800340672505918E-4</c:v>
                </c:pt>
                <c:pt idx="205">
                  <c:v>2.5590223927318689E-4</c:v>
                </c:pt>
                <c:pt idx="206">
                  <c:v>2.4433796476208691E-4</c:v>
                </c:pt>
                <c:pt idx="207">
                  <c:v>2.3328758609719724E-4</c:v>
                </c:pt>
                <c:pt idx="208">
                  <c:v>2.2272902686837348E-4</c:v>
                </c:pt>
                <c:pt idx="209">
                  <c:v>2.126410993544825E-4</c:v>
                </c:pt>
                <c:pt idx="210">
                  <c:v>2.0300347329171853E-4</c:v>
                </c:pt>
                <c:pt idx="211">
                  <c:v>1.9379664538332619E-4</c:v>
                </c:pt>
                <c:pt idx="212">
                  <c:v>1.8500190954240381E-4</c:v>
                </c:pt>
                <c:pt idx="213">
                  <c:v>1.7660132794128369E-4</c:v>
                </c:pt>
                <c:pt idx="214">
                  <c:v>1.6857770280398476E-4</c:v>
                </c:pt>
                <c:pt idx="215">
                  <c:v>1.6091454900579727E-4</c:v>
                </c:pt>
                <c:pt idx="216">
                  <c:v>1.5359606742981757E-4</c:v>
                </c:pt>
                <c:pt idx="217">
                  <c:v>1.4660711908509594E-4</c:v>
                </c:pt>
                <c:pt idx="218">
                  <c:v>1.3993320003558019E-4</c:v>
                </c:pt>
                <c:pt idx="219">
                  <c:v>1.3356041705125943E-4</c:v>
                </c:pt>
                <c:pt idx="220">
                  <c:v>1.2747546404368038E-4</c:v>
                </c:pt>
                <c:pt idx="221">
                  <c:v>1.2166559922199838E-4</c:v>
                </c:pt>
                <c:pt idx="222">
                  <c:v>1.1611862301608156E-4</c:v>
                </c:pt>
                <c:pt idx="223">
                  <c:v>1.1082285669550274E-4</c:v>
                </c:pt>
                <c:pt idx="224">
                  <c:v>1.0576712171378455E-4</c:v>
                </c:pt>
                <c:pt idx="225">
                  <c:v>1.0094071975735863E-4</c:v>
                </c:pt>
                <c:pt idx="226">
                  <c:v>9.633341345288704E-5</c:v>
                </c:pt>
                <c:pt idx="227">
                  <c:v>9.1935407788568124E-5</c:v>
                </c:pt>
                <c:pt idx="228">
                  <c:v>8.7737332136961221E-5</c:v>
                </c:pt>
                <c:pt idx="229">
                  <c:v>8.373022295815602E-5</c:v>
                </c:pt>
                <c:pt idx="230">
                  <c:v>7.9905507112232321E-5</c:v>
                </c:pt>
                <c:pt idx="231">
                  <c:v>7.6254985768353656E-5</c:v>
                </c:pt>
                <c:pt idx="232">
                  <c:v>7.2770818931255921E-5</c:v>
                </c:pt>
                <c:pt idx="233">
                  <c:v>6.9445510509413833E-5</c:v>
                </c:pt>
                <c:pt idx="234">
                  <c:v>6.6271893971348028E-5</c:v>
                </c:pt>
                <c:pt idx="235">
                  <c:v>6.3243118527012143E-5</c:v>
                </c:pt>
                <c:pt idx="236">
                  <c:v>6.0352635848637259E-5</c:v>
                </c:pt>
                <c:pt idx="237">
                  <c:v>5.7594187282183906E-5</c:v>
                </c:pt>
                <c:pt idx="238">
                  <c:v>5.4961791576935148E-5</c:v>
                </c:pt>
                <c:pt idx="239">
                  <c:v>5.2449733083548278E-5</c:v>
                </c:pt>
                <c:pt idx="240">
                  <c:v>5.0052550401857854E-5</c:v>
                </c:pt>
                <c:pt idx="241">
                  <c:v>4.7765025511375958E-5</c:v>
                </c:pt>
                <c:pt idx="242">
                  <c:v>4.5582173291563999E-5</c:v>
                </c:pt>
                <c:pt idx="243">
                  <c:v>4.3499231504040559E-5</c:v>
                </c:pt>
                <c:pt idx="244">
                  <c:v>4.1511651144660044E-5</c:v>
                </c:pt>
                <c:pt idx="245">
                  <c:v>3.9615087201988475E-5</c:v>
                </c:pt>
                <c:pt idx="246">
                  <c:v>3.7805389796419231E-5</c:v>
                </c:pt>
                <c:pt idx="247">
                  <c:v>3.6078595667426994E-5</c:v>
                </c:pt>
                <c:pt idx="248">
                  <c:v>3.4430920024475231E-5</c:v>
                </c:pt>
                <c:pt idx="249">
                  <c:v>3.2858748725050901E-5</c:v>
                </c:pt>
                <c:pt idx="250">
                  <c:v>3.1358630786848529E-5</c:v>
                </c:pt>
                <c:pt idx="251">
                  <c:v>2.9927271201213301E-5</c:v>
                </c:pt>
                <c:pt idx="252">
                  <c:v>2.8561524060721766E-5</c:v>
                </c:pt>
                <c:pt idx="253">
                  <c:v>2.7258385963180309E-5</c:v>
                </c:pt>
                <c:pt idx="254">
                  <c:v>2.6014989698536217E-5</c:v>
                </c:pt>
                <c:pt idx="255">
                  <c:v>2.4828598215398401E-5</c:v>
                </c:pt>
                <c:pt idx="256">
                  <c:v>2.3696598818429004E-5</c:v>
                </c:pt>
                <c:pt idx="257">
                  <c:v>2.2616497641722577E-5</c:v>
                </c:pt>
                <c:pt idx="258">
                  <c:v>2.1585914336735845E-5</c:v>
                </c:pt>
                <c:pt idx="259">
                  <c:v>2.0602577002176714E-5</c:v>
                </c:pt>
                <c:pt idx="260">
                  <c:v>1.9664317330914116E-5</c:v>
                </c:pt>
                <c:pt idx="261">
                  <c:v>1.8769065952981001E-5</c:v>
                </c:pt>
                <c:pt idx="262">
                  <c:v>1.7914848006783668E-5</c:v>
                </c:pt>
                <c:pt idx="263">
                  <c:v>1.7099778873694294E-5</c:v>
                </c:pt>
                <c:pt idx="264">
                  <c:v>1.6322060120907422E-5</c:v>
                </c:pt>
                <c:pt idx="265">
                  <c:v>1.5579975612675656E-5</c:v>
                </c:pt>
                <c:pt idx="266">
                  <c:v>1.487188778956372E-5</c:v>
                </c:pt>
                <c:pt idx="267">
                  <c:v>1.4196234118302176E-5</c:v>
                </c:pt>
                <c:pt idx="268">
                  <c:v>1.3551523690757961E-5</c:v>
                </c:pt>
                <c:pt idx="269">
                  <c:v>1.2936333981930503E-5</c:v>
                </c:pt>
                <c:pt idx="270">
                  <c:v>1.2349307740036619E-5</c:v>
                </c:pt>
                <c:pt idx="271">
                  <c:v>1.1789150025448558E-5</c:v>
                </c:pt>
                <c:pt idx="272">
                  <c:v>1.1254625374226834E-5</c:v>
                </c:pt>
                <c:pt idx="273">
                  <c:v>1.0744555090293206E-5</c:v>
                </c:pt>
                <c:pt idx="274">
                  <c:v>1.0257814658465314E-5</c:v>
                </c:pt>
                <c:pt idx="275">
                  <c:v>9.793331275348427E-6</c:v>
                </c:pt>
                <c:pt idx="276">
                  <c:v>9.3500814824162837E-6</c:v>
                </c:pt>
                <c:pt idx="277">
                  <c:v>8.9270889183229452E-6</c:v>
                </c:pt>
                <c:pt idx="278">
                  <c:v>8.5234221596300341E-6</c:v>
                </c:pt>
                <c:pt idx="279">
                  <c:v>8.1381926676435401E-6</c:v>
                </c:pt>
                <c:pt idx="280">
                  <c:v>7.7705528205990193E-6</c:v>
                </c:pt>
                <c:pt idx="281">
                  <c:v>7.4196940434284597E-6</c:v>
                </c:pt>
                <c:pt idx="282">
                  <c:v>7.0848450107879879E-6</c:v>
                </c:pt>
                <c:pt idx="283">
                  <c:v>6.7652699436079877E-6</c:v>
                </c:pt>
                <c:pt idx="284">
                  <c:v>6.4602669710769889E-6</c:v>
                </c:pt>
                <c:pt idx="285">
                  <c:v>6.1691665775506777E-6</c:v>
                </c:pt>
                <c:pt idx="286">
                  <c:v>5.8913301114599248E-6</c:v>
                </c:pt>
                <c:pt idx="287">
                  <c:v>5.6261483674518997E-6</c:v>
                </c:pt>
                <c:pt idx="288">
                  <c:v>5.3730402312796022E-6</c:v>
                </c:pt>
                <c:pt idx="289">
                  <c:v>5.1314513844422094E-6</c:v>
                </c:pt>
                <c:pt idx="290">
                  <c:v>4.9008530737908174E-6</c:v>
                </c:pt>
                <c:pt idx="291">
                  <c:v>4.6807409287592805E-6</c:v>
                </c:pt>
                <c:pt idx="292">
                  <c:v>4.4706338408265212E-6</c:v>
                </c:pt>
                <c:pt idx="293">
                  <c:v>4.2700728898788232E-6</c:v>
                </c:pt>
                <c:pt idx="294">
                  <c:v>4.0786203196335746E-6</c:v>
                </c:pt>
                <c:pt idx="295">
                  <c:v>3.8958585617497599E-6</c:v>
                </c:pt>
                <c:pt idx="296">
                  <c:v>3.7213893048504421E-6</c:v>
                </c:pt>
                <c:pt idx="297">
                  <c:v>3.5548326028748967E-6</c:v>
                </c:pt>
                <c:pt idx="298">
                  <c:v>3.3958260302231758E-6</c:v>
                </c:pt>
                <c:pt idx="299">
                  <c:v>3.2440238694857182E-6</c:v>
                </c:pt>
                <c:pt idx="300">
                  <c:v>3.0990963410700012E-6</c:v>
                </c:pt>
              </c:numCache>
            </c:numRef>
          </c:val>
          <c:smooth val="0"/>
        </c:ser>
        <c:ser>
          <c:idx val="3"/>
          <c:order val="3"/>
          <c:tx>
            <c:v>Call Butterfly Smile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Smile!$Q$3:$Q$303</c:f>
              <c:numCache>
                <c:formatCode>0.00%</c:formatCode>
                <c:ptCount val="301"/>
                <c:pt idx="0" formatCode="_(* #,##0.00_);_(* \(#,##0.00\);_(* &quot;-&quot;??_);_(@_)">
                  <c:v>0</c:v>
                </c:pt>
                <c:pt idx="1">
                  <c:v>-1.0000000003174137E-5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2.8421709430404007E-14</c:v>
                </c:pt>
                <c:pt idx="30">
                  <c:v>2.2737367544323206E-13</c:v>
                </c:pt>
                <c:pt idx="31">
                  <c:v>1.7905676941154525E-12</c:v>
                </c:pt>
                <c:pt idx="32">
                  <c:v>1.2022383089060895E-11</c:v>
                </c:pt>
                <c:pt idx="33">
                  <c:v>6.758682502550073E-11</c:v>
                </c:pt>
                <c:pt idx="34">
                  <c:v>3.3071501093218103E-10</c:v>
                </c:pt>
                <c:pt idx="35">
                  <c:v>1.4235013168217847E-9</c:v>
                </c:pt>
                <c:pt idx="36">
                  <c:v>5.4506017477251589E-9</c:v>
                </c:pt>
                <c:pt idx="37">
                  <c:v>1.875481814295199E-8</c:v>
                </c:pt>
                <c:pt idx="38">
                  <c:v>5.852163553754508E-8</c:v>
                </c:pt>
                <c:pt idx="39">
                  <c:v>1.6696925797532458E-7</c:v>
                </c:pt>
                <c:pt idx="40">
                  <c:v>4.3884450917630602E-7</c:v>
                </c:pt>
                <c:pt idx="41">
                  <c:v>1.0697274746007679E-6</c:v>
                </c:pt>
                <c:pt idx="42">
                  <c:v>2.4332466779242168E-6</c:v>
                </c:pt>
                <c:pt idx="43">
                  <c:v>5.1936030729393678E-6</c:v>
                </c:pt>
                <c:pt idx="44">
                  <c:v>1.0454949020299864E-5</c:v>
                </c:pt>
                <c:pt idx="45">
                  <c:v>1.9941167465731269E-5</c:v>
                </c:pt>
                <c:pt idx="46">
                  <c:v>3.6189563260791147E-5</c:v>
                </c:pt>
                <c:pt idx="47">
                  <c:v>6.273211042184812E-5</c:v>
                </c:pt>
                <c:pt idx="48">
                  <c:v>1.0423091238465076E-4</c:v>
                </c:pt>
                <c:pt idx="49">
                  <c:v>1.6653286925816246E-4</c:v>
                </c:pt>
                <c:pt idx="50">
                  <c:v>2.5661356555417569E-4</c:v>
                </c:pt>
                <c:pt idx="51">
                  <c:v>3.8239189001387786E-4</c:v>
                </c:pt>
                <c:pt idx="52">
                  <c:v>5.5241309844689113E-4</c:v>
                </c:pt>
                <c:pt idx="53">
                  <c:v>7.7541604291297972E-4</c:v>
                </c:pt>
                <c:pt idx="54">
                  <c:v>1.0598168316846568E-3</c:v>
                </c:pt>
                <c:pt idx="55">
                  <c:v>1.4131533957879583E-3</c:v>
                </c:pt>
                <c:pt idx="56">
                  <c:v>1.8415414102150862E-3</c:v>
                </c:pt>
                <c:pt idx="57">
                  <c:v>2.3491911617554706E-3</c:v>
                </c:pt>
                <c:pt idx="58">
                  <c:v>2.9380278797503934E-3</c:v>
                </c:pt>
                <c:pt idx="59">
                  <c:v>3.6074463200606033E-3</c:v>
                </c:pt>
                <c:pt idx="60">
                  <c:v>4.354216090234786E-3</c:v>
                </c:pt>
                <c:pt idx="61">
                  <c:v>5.1725394690862458E-3</c:v>
                </c:pt>
                <c:pt idx="62">
                  <c:v>6.0542501586979824E-3</c:v>
                </c:pt>
                <c:pt idx="63">
                  <c:v>6.9891308552030296E-3</c:v>
                </c:pt>
                <c:pt idx="64">
                  <c:v>7.9653204620058204E-3</c:v>
                </c:pt>
                <c:pt idx="65">
                  <c:v>8.9697783575957146E-3</c:v>
                </c:pt>
                <c:pt idx="66">
                  <c:v>9.9887730624033111E-3</c:v>
                </c:pt>
                <c:pt idx="67">
                  <c:v>1.1008365303709411E-2</c:v>
                </c:pt>
                <c:pt idx="68">
                  <c:v>1.2014860077869116E-2</c:v>
                </c:pt>
                <c:pt idx="69">
                  <c:v>1.2995208043228956E-2</c:v>
                </c:pt>
                <c:pt idx="70">
                  <c:v>1.3937342720559798E-2</c:v>
                </c:pt>
                <c:pt idx="71">
                  <c:v>1.4830445922108026E-2</c:v>
                </c:pt>
                <c:pt idx="72">
                  <c:v>1.5665139151131768E-2</c:v>
                </c:pt>
                <c:pt idx="73">
                  <c:v>1.6433603132902874E-2</c:v>
                </c:pt>
                <c:pt idx="74">
                  <c:v>1.7129631030520898E-2</c:v>
                </c:pt>
                <c:pt idx="75">
                  <c:v>1.774862326296045E-2</c:v>
                </c:pt>
                <c:pt idx="76">
                  <c:v>1.8287533243267262E-2</c:v>
                </c:pt>
                <c:pt idx="77">
                  <c:v>1.8744773938507819E-2</c:v>
                </c:pt>
                <c:pt idx="78">
                  <c:v>1.912009506298773E-2</c:v>
                </c:pt>
                <c:pt idx="79">
                  <c:v>1.9414440131299671E-2</c:v>
                </c:pt>
                <c:pt idx="80">
                  <c:v>1.9629791667348684E-2</c:v>
                </c:pt>
                <c:pt idx="81">
                  <c:v>1.9769011726019414E-2</c:v>
                </c:pt>
                <c:pt idx="82">
                  <c:v>1.983568366145505E-2</c:v>
                </c:pt>
                <c:pt idx="83">
                  <c:v>1.9833959842415538E-2</c:v>
                </c:pt>
                <c:pt idx="84">
                  <c:v>1.9768418855207415E-2</c:v>
                </c:pt>
                <c:pt idx="85">
                  <c:v>1.9643934675336538E-2</c:v>
                </c:pt>
                <c:pt idx="86">
                  <c:v>1.9465559370509311E-2</c:v>
                </c:pt>
                <c:pt idx="87">
                  <c:v>1.9238420117055455E-2</c:v>
                </c:pt>
                <c:pt idx="88">
                  <c:v>1.8967630685381209E-2</c:v>
                </c:pt>
                <c:pt idx="89">
                  <c:v>1.865821705141002E-2</c:v>
                </c:pt>
                <c:pt idx="90">
                  <c:v>1.8315056428590992E-2</c:v>
                </c:pt>
                <c:pt idx="91">
                  <c:v>1.7942828751586148E-2</c:v>
                </c:pt>
                <c:pt idx="92">
                  <c:v>1.7545979481894847E-2</c:v>
                </c:pt>
                <c:pt idx="93">
                  <c:v>1.7128692513516341E-2</c:v>
                </c:pt>
                <c:pt idx="94">
                  <c:v>1.6694871932429578E-2</c:v>
                </c:pt>
                <c:pt idx="95">
                  <c:v>1.6248131399947852E-2</c:v>
                </c:pt>
                <c:pt idx="96">
                  <c:v>1.579178998601094E-2</c:v>
                </c:pt>
                <c:pt idx="97">
                  <c:v>1.5328873354469863E-2</c:v>
                </c:pt>
                <c:pt idx="98">
                  <c:v>1.4862119296751075E-2</c:v>
                </c:pt>
                <c:pt idx="99">
                  <c:v>1.4393986709499984E-2</c:v>
                </c:pt>
                <c:pt idx="100">
                  <c:v>1.3926667218690625E-2</c:v>
                </c:pt>
                <c:pt idx="101">
                  <c:v>1.3462098751901408E-2</c:v>
                </c:pt>
                <c:pt idx="102">
                  <c:v>1.3001980462092888E-2</c:v>
                </c:pt>
                <c:pt idx="103">
                  <c:v>1.2547788496348744E-2</c:v>
                </c:pt>
                <c:pt idx="104">
                  <c:v>1.2100792188093124E-2</c:v>
                </c:pt>
                <c:pt idx="105">
                  <c:v>1.1662070328419816E-2</c:v>
                </c:pt>
                <c:pt idx="106">
                  <c:v>1.1232527238597356E-2</c:v>
                </c:pt>
                <c:pt idx="107">
                  <c:v>1.0812908426636625E-2</c:v>
                </c:pt>
                <c:pt idx="108">
                  <c:v>1.0403815661341298E-2</c:v>
                </c:pt>
                <c:pt idx="109">
                  <c:v>1.0005721341677543E-2</c:v>
                </c:pt>
                <c:pt idx="110">
                  <c:v>9.6189820765104628E-3</c:v>
                </c:pt>
                <c:pt idx="111">
                  <c:v>9.2438514199031374E-3</c:v>
                </c:pt>
                <c:pt idx="112">
                  <c:v>8.8804917340965517E-3</c:v>
                </c:pt>
                <c:pt idx="113">
                  <c:v>8.5289851705070419E-3</c:v>
                </c:pt>
                <c:pt idx="114">
                  <c:v>8.1893437779463341E-3</c:v>
                </c:pt>
                <c:pt idx="115">
                  <c:v>7.8615187576858148E-3</c:v>
                </c:pt>
                <c:pt idx="116">
                  <c:v>7.5454088962878529E-3</c:v>
                </c:pt>
                <c:pt idx="117">
                  <c:v>7.2408682127793611E-3</c:v>
                </c:pt>
                <c:pt idx="118">
                  <c:v>6.9477128625017315E-3</c:v>
                </c:pt>
                <c:pt idx="119">
                  <c:v>6.6657273427068731E-3</c:v>
                </c:pt>
                <c:pt idx="120">
                  <c:v>6.3946700466601669E-3</c:v>
                </c:pt>
                <c:pt idx="121">
                  <c:v>6.1342782129436557E-3</c:v>
                </c:pt>
                <c:pt idx="122">
                  <c:v>5.884272317487671E-3</c:v>
                </c:pt>
                <c:pt idx="123">
                  <c:v>5.6443599535711542E-3</c:v>
                </c:pt>
                <c:pt idx="124">
                  <c:v>5.4142392436489217E-3</c:v>
                </c:pt>
                <c:pt idx="125">
                  <c:v>5.1936018255531735E-3</c:v>
                </c:pt>
                <c:pt idx="126">
                  <c:v>4.9821354524866024E-3</c:v>
                </c:pt>
                <c:pt idx="127">
                  <c:v>4.7795262441390207E-3</c:v>
                </c:pt>
                <c:pt idx="128">
                  <c:v>4.585460624408455E-3</c:v>
                </c:pt>
                <c:pt idx="129">
                  <c:v>4.3996269768911134E-3</c:v>
                </c:pt>
                <c:pt idx="130">
                  <c:v>4.2217170497274026E-3</c:v>
                </c:pt>
                <c:pt idx="131">
                  <c:v>4.0514271353764286E-3</c:v>
                </c:pt>
                <c:pt idx="132">
                  <c:v>3.88845905238E-3</c:v>
                </c:pt>
                <c:pt idx="133">
                  <c:v>3.732520950126883E-3</c:v>
                </c:pt>
                <c:pt idx="134">
                  <c:v>3.583327959159277E-3</c:v>
                </c:pt>
                <c:pt idx="135">
                  <c:v>3.4406027047424459E-3</c:v>
                </c:pt>
                <c:pt idx="136">
                  <c:v>3.3040757010773802E-3</c:v>
                </c:pt>
                <c:pt idx="137">
                  <c:v>3.1734856414402657E-3</c:v>
                </c:pt>
                <c:pt idx="138">
                  <c:v>3.0485795983175024E-3</c:v>
                </c:pt>
                <c:pt idx="139">
                  <c:v>2.9291131451891772E-3</c:v>
                </c:pt>
                <c:pt idx="140">
                  <c:v>2.8148504111058514E-3</c:v>
                </c:pt>
                <c:pt idx="141">
                  <c:v>2.7055640787949642E-3</c:v>
                </c:pt>
                <c:pt idx="142">
                  <c:v>2.6010353331784586E-3</c:v>
                </c:pt>
                <c:pt idx="143">
                  <c:v>2.5010537693432866E-3</c:v>
                </c:pt>
                <c:pt idx="144">
                  <c:v>2.4054172667717921E-3</c:v>
                </c:pt>
                <c:pt idx="145">
                  <c:v>2.3139318345215543E-3</c:v>
                </c:pt>
                <c:pt idx="146">
                  <c:v>2.2264114339876073E-3</c:v>
                </c:pt>
                <c:pt idx="147">
                  <c:v>2.1426777832154187E-3</c:v>
                </c:pt>
                <c:pt idx="148">
                  <c:v>2.0625601466264243E-3</c:v>
                </c:pt>
                <c:pt idx="149">
                  <c:v>1.9858951139433145E-3</c:v>
                </c:pt>
                <c:pt idx="150">
                  <c:v>1.9125263708481555E-3</c:v>
                </c:pt>
                <c:pt idx="151">
                  <c:v>1.8423044651569853E-3</c:v>
                </c:pt>
                <c:pt idx="152">
                  <c:v>1.7750865687027328E-3</c:v>
                </c:pt>
                <c:pt idx="153">
                  <c:v>1.7107362388326663E-3</c:v>
                </c:pt>
                <c:pt idx="154">
                  <c:v>1.6491231800888073E-3</c:v>
                </c:pt>
                <c:pt idx="155">
                  <c:v>1.5901230076291739E-3</c:v>
                </c:pt>
                <c:pt idx="156">
                  <c:v>1.53361701319632E-3</c:v>
                </c:pt>
                <c:pt idx="157">
                  <c:v>1.4794919357292713E-3</c:v>
                </c:pt>
                <c:pt idx="158">
                  <c:v>1.4276397355335035E-3</c:v>
                </c:pt>
                <c:pt idx="159">
                  <c:v>1.3779573746397489E-3</c:v>
                </c:pt>
                <c:pt idx="160">
                  <c:v>1.3303466021330479E-3</c:v>
                </c:pt>
                <c:pt idx="161">
                  <c:v>1.2847137460667568E-3</c:v>
                </c:pt>
                <c:pt idx="162">
                  <c:v>1.2409695114499186E-3</c:v>
                </c:pt>
                <c:pt idx="163">
                  <c:v>1.1990287849759085E-3</c:v>
                </c:pt>
                <c:pt idx="164">
                  <c:v>1.1588104462827431E-3</c:v>
                </c:pt>
                <c:pt idx="165">
                  <c:v>1.1202371863383576E-3</c:v>
                </c:pt>
                <c:pt idx="166">
                  <c:v>1.0832353319454313E-3</c:v>
                </c:pt>
                <c:pt idx="167">
                  <c:v>1.0477346778330343E-3</c:v>
                </c:pt>
                <c:pt idx="168">
                  <c:v>1.0136683246297906E-3</c:v>
                </c:pt>
                <c:pt idx="169">
                  <c:v>9.8097252411655234E-4</c:v>
                </c:pt>
                <c:pt idx="170">
                  <c:v>9.4958653029841855E-4</c:v>
                </c:pt>
                <c:pt idx="171">
                  <c:v>9.1945245736724246E-4</c:v>
                </c:pt>
                <c:pt idx="172">
                  <c:v>8.9051514340532378E-4</c:v>
                </c:pt>
                <c:pt idx="173">
                  <c:v>8.6272202044135327E-4</c:v>
                </c:pt>
                <c:pt idx="174">
                  <c:v>8.3602298978746603E-4</c:v>
                </c:pt>
                <c:pt idx="175">
                  <c:v>8.1037030387065556E-4</c:v>
                </c:pt>
                <c:pt idx="176">
                  <c:v>7.8571845233277315E-4</c:v>
                </c:pt>
                <c:pt idx="177">
                  <c:v>7.6202405464798062E-4</c:v>
                </c:pt>
                <c:pt idx="178">
                  <c:v>7.3924575654515934E-4</c:v>
                </c:pt>
                <c:pt idx="179">
                  <c:v>7.1734413240776007E-4</c:v>
                </c:pt>
                <c:pt idx="180">
                  <c:v>6.9628159137913315E-4</c:v>
                </c:pt>
                <c:pt idx="181">
                  <c:v>6.760222886388334E-4</c:v>
                </c:pt>
                <c:pt idx="182">
                  <c:v>6.5653204045901248E-4</c:v>
                </c:pt>
                <c:pt idx="183">
                  <c:v>6.3777824384381177E-4</c:v>
                </c:pt>
                <c:pt idx="184">
                  <c:v>6.1972979933599959E-4</c:v>
                </c:pt>
                <c:pt idx="185">
                  <c:v>6.0235703869082613E-4</c:v>
                </c:pt>
                <c:pt idx="186">
                  <c:v>5.8563165481473334E-4</c:v>
                </c:pt>
                <c:pt idx="187">
                  <c:v>5.6952663620535304E-4</c:v>
                </c:pt>
                <c:pt idx="188">
                  <c:v>5.5401620400097329E-4</c:v>
                </c:pt>
                <c:pt idx="189">
                  <c:v>5.3907575245304429E-4</c:v>
                </c:pt>
                <c:pt idx="190">
                  <c:v>5.2468179203657428E-4</c:v>
                </c:pt>
                <c:pt idx="191">
                  <c:v>5.1081189579882391E-4</c:v>
                </c:pt>
                <c:pt idx="192">
                  <c:v>4.9744464791245946E-4</c:v>
                </c:pt>
                <c:pt idx="193">
                  <c:v>4.8455959525561809E-4</c:v>
                </c:pt>
                <c:pt idx="194">
                  <c:v>4.7213720088201683E-4</c:v>
                </c:pt>
                <c:pt idx="195">
                  <c:v>4.6015880030836342E-4</c:v>
                </c:pt>
                <c:pt idx="196">
                  <c:v>4.4860655963496754E-4</c:v>
                </c:pt>
                <c:pt idx="197">
                  <c:v>4.374634359578522E-4</c:v>
                </c:pt>
                <c:pt idx="198">
                  <c:v>4.2671313943998257E-4</c:v>
                </c:pt>
                <c:pt idx="199">
                  <c:v>4.1634009789426329E-4</c:v>
                </c:pt>
                <c:pt idx="200">
                  <c:v>4.0632942229912317E-4</c:v>
                </c:pt>
                <c:pt idx="201">
                  <c:v>3.9666687478145946E-4</c:v>
                </c:pt>
                <c:pt idx="202">
                  <c:v>3.8733883762454013E-4</c:v>
                </c:pt>
                <c:pt idx="203">
                  <c:v>3.7833228434713817E-4</c:v>
                </c:pt>
                <c:pt idx="204">
                  <c:v>3.6963475156071013E-4</c:v>
                </c:pt>
                <c:pt idx="205">
                  <c:v>3.6123431300083553E-4</c:v>
                </c:pt>
                <c:pt idx="206">
                  <c:v>3.5311955405248341E-4</c:v>
                </c:pt>
                <c:pt idx="207">
                  <c:v>3.4527954820440243E-4</c:v>
                </c:pt>
                <c:pt idx="208">
                  <c:v>3.3770383422293548E-4</c:v>
                </c:pt>
                <c:pt idx="209">
                  <c:v>3.3038239463678565E-4</c:v>
                </c:pt>
                <c:pt idx="210">
                  <c:v>3.2330563526272726E-4</c:v>
                </c:pt>
                <c:pt idx="211">
                  <c:v>3.1646436575272219E-4</c:v>
                </c:pt>
                <c:pt idx="212">
                  <c:v>3.098497809119749E-4</c:v>
                </c:pt>
                <c:pt idx="213">
                  <c:v>3.0345344338300606E-4</c:v>
                </c:pt>
                <c:pt idx="214">
                  <c:v>2.9726726643097834E-4</c:v>
                </c:pt>
                <c:pt idx="215">
                  <c:v>2.9128349851248458E-4</c:v>
                </c:pt>
                <c:pt idx="216">
                  <c:v>2.854947076240677E-4</c:v>
                </c:pt>
                <c:pt idx="217">
                  <c:v>2.7989376725479076E-4</c:v>
                </c:pt>
                <c:pt idx="218">
                  <c:v>2.7447384231571448E-4</c:v>
                </c:pt>
                <c:pt idx="219">
                  <c:v>2.6922837636611519E-4</c:v>
                </c:pt>
                <c:pt idx="220">
                  <c:v>2.641510788929935E-4</c:v>
                </c:pt>
                <c:pt idx="221">
                  <c:v>2.5923591370968779E-4</c:v>
                </c:pt>
                <c:pt idx="222">
                  <c:v>2.5447708740244934E-4</c:v>
                </c:pt>
                <c:pt idx="223">
                  <c:v>2.4986903891921486E-4</c:v>
                </c:pt>
                <c:pt idx="224">
                  <c:v>2.4540642891146547E-4</c:v>
                </c:pt>
                <c:pt idx="225">
                  <c:v>2.4108413048296029E-4</c:v>
                </c:pt>
                <c:pt idx="226">
                  <c:v>2.3689721940556296E-4</c:v>
                </c:pt>
                <c:pt idx="227">
                  <c:v>2.3284096568509938E-4</c:v>
                </c:pt>
                <c:pt idx="228">
                  <c:v>2.2891082484832737E-4</c:v>
                </c:pt>
                <c:pt idx="229">
                  <c:v>2.2510243005768871E-4</c:v>
                </c:pt>
                <c:pt idx="230">
                  <c:v>2.2141158436461694E-4</c:v>
                </c:pt>
                <c:pt idx="231">
                  <c:v>2.1783425354193753E-4</c:v>
                </c:pt>
                <c:pt idx="232">
                  <c:v>2.1436655883633193E-4</c:v>
                </c:pt>
                <c:pt idx="233">
                  <c:v>2.1100477075286506E-4</c:v>
                </c:pt>
                <c:pt idx="234">
                  <c:v>2.0774530227285481E-4</c:v>
                </c:pt>
                <c:pt idx="235">
                  <c:v>2.0458470314466126E-4</c:v>
                </c:pt>
                <c:pt idx="236">
                  <c:v>2.0151965398618188E-4</c:v>
                </c:pt>
                <c:pt idx="237">
                  <c:v>1.9854696073018374E-4</c:v>
                </c:pt>
                <c:pt idx="238">
                  <c:v>1.9566354947819775E-4</c:v>
                </c:pt>
                <c:pt idx="239">
                  <c:v>1.9286646151606135E-4</c:v>
                </c:pt>
                <c:pt idx="240">
                  <c:v>1.9015284832235579E-4</c:v>
                </c:pt>
                <c:pt idx="241">
                  <c:v>1.8751996725185904E-4</c:v>
                </c:pt>
                <c:pt idx="242">
                  <c:v>1.849651770555738E-4</c:v>
                </c:pt>
                <c:pt idx="243">
                  <c:v>1.8248593366010368E-4</c:v>
                </c:pt>
                <c:pt idx="244">
                  <c:v>1.8007978630585342E-4</c:v>
                </c:pt>
                <c:pt idx="245">
                  <c:v>1.7774437371720353E-4</c:v>
                </c:pt>
                <c:pt idx="246">
                  <c:v>1.7547742032242297E-4</c:v>
                </c:pt>
                <c:pt idx="247">
                  <c:v>1.7327673307399039E-4</c:v>
                </c:pt>
                <c:pt idx="248">
                  <c:v>1.7114019776620637E-4</c:v>
                </c:pt>
                <c:pt idx="249">
                  <c:v>1.6906577623032604E-4</c:v>
                </c:pt>
                <c:pt idx="250">
                  <c:v>1.6705150298967908E-4</c:v>
                </c:pt>
                <c:pt idx="251">
                  <c:v>1.6509548257737094E-4</c:v>
                </c:pt>
                <c:pt idx="252">
                  <c:v>1.6319588661239948E-4</c:v>
                </c:pt>
                <c:pt idx="253">
                  <c:v>1.6135095128788635E-4</c:v>
                </c:pt>
                <c:pt idx="254">
                  <c:v>1.5955897461594759E-4</c:v>
                </c:pt>
                <c:pt idx="255">
                  <c:v>1.5781831429961812E-4</c:v>
                </c:pt>
                <c:pt idx="256">
                  <c:v>1.5612738510917268E-4</c:v>
                </c:pt>
                <c:pt idx="257">
                  <c:v>1.5448465688372437E-4</c:v>
                </c:pt>
                <c:pt idx="258">
                  <c:v>1.5288865215623559E-4</c:v>
                </c:pt>
                <c:pt idx="259">
                  <c:v>1.5133794449262439E-4</c:v>
                </c:pt>
                <c:pt idx="260">
                  <c:v>1.4983115602973385E-4</c:v>
                </c:pt>
                <c:pt idx="261">
                  <c:v>1.4836695611997186E-4</c:v>
                </c:pt>
                <c:pt idx="262">
                  <c:v>1.4694405911086506E-4</c:v>
                </c:pt>
                <c:pt idx="263">
                  <c:v>1.4556122293996054E-4</c:v>
                </c:pt>
                <c:pt idx="264">
                  <c:v>1.442172472714276E-4</c:v>
                </c:pt>
                <c:pt idx="265">
                  <c:v>1.4291097207852488E-4</c:v>
                </c:pt>
                <c:pt idx="266">
                  <c:v>1.4164127597737775E-4</c:v>
                </c:pt>
                <c:pt idx="267">
                  <c:v>1.4040707494977767E-4</c:v>
                </c:pt>
                <c:pt idx="268">
                  <c:v>1.3920732074979014E-4</c:v>
                </c:pt>
                <c:pt idx="269">
                  <c:v>1.3804099982372975E-4</c:v>
                </c:pt>
                <c:pt idx="270">
                  <c:v>1.3690713173275526E-4</c:v>
                </c:pt>
                <c:pt idx="271">
                  <c:v>1.3580476825403309E-4</c:v>
                </c:pt>
                <c:pt idx="272">
                  <c:v>1.3473299182464871E-4</c:v>
                </c:pt>
                <c:pt idx="273">
                  <c:v>1.3369091485770923E-4</c:v>
                </c:pt>
                <c:pt idx="274">
                  <c:v>1.3267767818980758E-4</c:v>
                </c:pt>
                <c:pt idx="275">
                  <c:v>1.3169245047706113E-4</c:v>
                </c:pt>
                <c:pt idx="276">
                  <c:v>1.3073442683797509E-4</c:v>
                </c:pt>
                <c:pt idx="277">
                  <c:v>1.2980282812335986E-4</c:v>
                </c:pt>
                <c:pt idx="278">
                  <c:v>1.2889689990913666E-4</c:v>
                </c:pt>
                <c:pt idx="279">
                  <c:v>1.280159116401336E-4</c:v>
                </c:pt>
                <c:pt idx="280">
                  <c:v>1.2715915570282732E-4</c:v>
                </c:pt>
                <c:pt idx="281">
                  <c:v>1.2632594674855113E-4</c:v>
                </c:pt>
                <c:pt idx="282">
                  <c:v>1.2551562077689482E-4</c:v>
                </c:pt>
                <c:pt idx="283">
                  <c:v>1.2472753449088714E-4</c:v>
                </c:pt>
                <c:pt idx="284">
                  <c:v>1.239610644283573E-4</c:v>
                </c:pt>
                <c:pt idx="285">
                  <c:v>1.2321560648054231E-4</c:v>
                </c:pt>
                <c:pt idx="286">
                  <c:v>1.2249057497193405E-4</c:v>
                </c:pt>
                <c:pt idx="287">
                  <c:v>1.2178540227303358E-4</c:v>
                </c:pt>
                <c:pt idx="288">
                  <c:v>1.2109953791217265E-4</c:v>
                </c:pt>
                <c:pt idx="289">
                  <c:v>1.204324482841912E-4</c:v>
                </c:pt>
                <c:pt idx="290">
                  <c:v>1.1978361574271901E-4</c:v>
                </c:pt>
                <c:pt idx="291">
                  <c:v>1.1915253838168383E-4</c:v>
                </c:pt>
                <c:pt idx="292">
                  <c:v>1.1853872920397635E-4</c:v>
                </c:pt>
                <c:pt idx="293">
                  <c:v>1.1794171587631297E-4</c:v>
                </c:pt>
                <c:pt idx="294">
                  <c:v>1.1736104003468029E-4</c:v>
                </c:pt>
                <c:pt idx="295">
                  <c:v>1.1679625693084006E-4</c:v>
                </c:pt>
                <c:pt idx="296">
                  <c:v>1.1624693492606752E-4</c:v>
                </c:pt>
                <c:pt idx="297">
                  <c:v>1.1571265507903661E-4</c:v>
                </c:pt>
                <c:pt idx="298">
                  <c:v>1.1519301066442722E-4</c:v>
                </c:pt>
                <c:pt idx="299">
                  <c:v>1.1468760694199887E-4</c:v>
                </c:pt>
                <c:pt idx="300">
                  <c:v>1.141960604300607E-4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4192"/>
        <c:axId val="210905728"/>
      </c:lineChart>
      <c:catAx>
        <c:axId val="210904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10905728"/>
        <c:crosses val="autoZero"/>
        <c:auto val="1"/>
        <c:lblAlgn val="ctr"/>
        <c:lblOffset val="100"/>
        <c:noMultiLvlLbl val="0"/>
      </c:catAx>
      <c:valAx>
        <c:axId val="21090572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109041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pt-BR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Vol Constante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Smile!$R$3:$R$303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5.6843418860808015E-14</c:v>
                </c:pt>
                <c:pt idx="11">
                  <c:v>5.5422333389287814E-13</c:v>
                </c:pt>
                <c:pt idx="12">
                  <c:v>3.879563337250147E-12</c:v>
                </c:pt>
                <c:pt idx="13">
                  <c:v>2.2225776774575934E-11</c:v>
                </c:pt>
                <c:pt idx="14">
                  <c:v>1.0690115459510707E-10</c:v>
                </c:pt>
                <c:pt idx="15">
                  <c:v>4.4231995843801997E-10</c:v>
                </c:pt>
                <c:pt idx="16">
                  <c:v>1.6075887288025115E-9</c:v>
                </c:pt>
                <c:pt idx="17">
                  <c:v>5.2204072176209593E-9</c:v>
                </c:pt>
                <c:pt idx="18">
                  <c:v>1.5362175531663524E-8</c:v>
                </c:pt>
                <c:pt idx="19">
                  <c:v>4.1450803678344528E-8</c:v>
                </c:pt>
                <c:pt idx="20">
                  <c:v>1.0357489799162067E-7</c:v>
                </c:pt>
                <c:pt idx="21">
                  <c:v>2.4170074652829499E-7</c:v>
                </c:pt>
                <c:pt idx="22">
                  <c:v>5.3056031390497083E-7</c:v>
                </c:pt>
                <c:pt idx="23">
                  <c:v>1.1023548367461444E-6</c:v>
                </c:pt>
                <c:pt idx="24">
                  <c:v>2.1795855928985475E-6</c:v>
                </c:pt>
                <c:pt idx="25">
                  <c:v>4.1202828171549299E-6</c:v>
                </c:pt>
                <c:pt idx="26">
                  <c:v>7.4775963696538383E-6</c:v>
                </c:pt>
                <c:pt idx="27">
                  <c:v>1.3075120698147202E-5</c:v>
                </c:pt>
                <c:pt idx="28">
                  <c:v>2.2098472314269202E-5</c:v>
                </c:pt>
                <c:pt idx="29">
                  <c:v>3.620257459857612E-5</c:v>
                </c:pt>
                <c:pt idx="30">
                  <c:v>5.7632916366401332E-5</c:v>
                </c:pt>
                <c:pt idx="31">
                  <c:v>8.9357836472458985E-5</c:v>
                </c:pt>
                <c:pt idx="32">
                  <c:v>1.3520775249276085E-4</c:v>
                </c:pt>
                <c:pt idx="33">
                  <c:v>2.0001629604848858E-4</c:v>
                </c:pt>
                <c:pt idx="34">
                  <c:v>2.8975761961191893E-4</c:v>
                </c:pt>
                <c:pt idx="35">
                  <c:v>4.1167375722750421E-4</c:v>
                </c:pt>
                <c:pt idx="36">
                  <c:v>5.7438588295610771E-4</c:v>
                </c:pt>
                <c:pt idx="37">
                  <c:v>7.8798361443688236E-4</c:v>
                </c:pt>
                <c:pt idx="38">
                  <c:v>1.0640871310698685E-3</c:v>
                </c:pt>
                <c:pt idx="39">
                  <c:v>1.4158777702206748E-3</c:v>
                </c:pt>
                <c:pt idx="40">
                  <c:v>1.8580938674261915E-3</c:v>
                </c:pt>
                <c:pt idx="41">
                  <c:v>2.4069898498026987E-3</c:v>
                </c:pt>
                <c:pt idx="42">
                  <c:v>3.0802579012458864E-3</c:v>
                </c:pt>
                <c:pt idx="43">
                  <c:v>3.896912823591947E-3</c:v>
                </c:pt>
                <c:pt idx="44">
                  <c:v>4.8771419570883268E-3</c:v>
                </c:pt>
                <c:pt idx="45">
                  <c:v>6.0421231416540877E-3</c:v>
                </c:pt>
                <c:pt idx="46">
                  <c:v>7.4138146574114216E-3</c:v>
                </c:pt>
                <c:pt idx="47">
                  <c:v>9.0147218496809955E-3</c:v>
                </c:pt>
                <c:pt idx="48">
                  <c:v>1.086764570371912E-2</c:v>
                </c:pt>
                <c:pt idx="49">
                  <c:v>1.2995418983507534E-2</c:v>
                </c:pt>
                <c:pt idx="50">
                  <c:v>1.5420635692720452E-2</c:v>
                </c:pt>
                <c:pt idx="51">
                  <c:v>1.8165379568600315E-2</c:v>
                </c:pt>
                <c:pt idx="52">
                  <c:v>2.1250957100107826E-2</c:v>
                </c:pt>
                <c:pt idx="53">
                  <c:v>2.4697640196336579E-2</c:v>
                </c:pt>
                <c:pt idx="54">
                  <c:v>2.8524423147437972E-2</c:v>
                </c:pt>
                <c:pt idx="55">
                  <c:v>3.2748797945025387E-2</c:v>
                </c:pt>
                <c:pt idx="56">
                  <c:v>3.7386551391414002E-2</c:v>
                </c:pt>
                <c:pt idx="57">
                  <c:v>4.2451586754417292E-2</c:v>
                </c:pt>
                <c:pt idx="58">
                  <c:v>4.7955772038847044E-2</c:v>
                </c:pt>
                <c:pt idx="59">
                  <c:v>5.3908816270819671E-2</c:v>
                </c:pt>
                <c:pt idx="60">
                  <c:v>6.0318174543496639E-2</c:v>
                </c:pt>
                <c:pt idx="61">
                  <c:v>6.7188981967447603E-2</c:v>
                </c:pt>
                <c:pt idx="62">
                  <c:v>7.4524016117898384E-2</c:v>
                </c:pt>
                <c:pt idx="63">
                  <c:v>8.2323687081391483E-2</c:v>
                </c:pt>
                <c:pt idx="64">
                  <c:v>9.058605378169915E-2</c:v>
                </c:pt>
                <c:pt idx="65">
                  <c:v>9.9306864911781645E-2</c:v>
                </c:pt>
                <c:pt idx="66">
                  <c:v>0.10847962251494891</c:v>
                </c:pt>
                <c:pt idx="67">
                  <c:v>0.11809566604205912</c:v>
                </c:pt>
                <c:pt idx="68">
                  <c:v>0.12814427456015665</c:v>
                </c:pt>
                <c:pt idx="69">
                  <c:v>0.13861278469598659</c:v>
                </c:pt>
                <c:pt idx="70">
                  <c:v>0.14948672186031331</c:v>
                </c:pt>
                <c:pt idx="71">
                  <c:v>0.16074994230954331</c:v>
                </c:pt>
                <c:pt idx="72">
                  <c:v>0.1723847836543726</c:v>
                </c:pt>
                <c:pt idx="73">
                  <c:v>0.18437222151339228</c:v>
                </c:pt>
                <c:pt idx="74">
                  <c:v>0.19669203012754366</c:v>
                </c:pt>
                <c:pt idx="75">
                  <c:v>0.20932294489248449</c:v>
                </c:pt>
                <c:pt idx="76">
                  <c:v>0.22224282492481962</c:v>
                </c:pt>
                <c:pt idx="77">
                  <c:v>0.23542881394934057</c:v>
                </c:pt>
                <c:pt idx="78">
                  <c:v>0.24885749797316237</c:v>
                </c:pt>
                <c:pt idx="79">
                  <c:v>0.26250505839559679</c:v>
                </c:pt>
                <c:pt idx="80">
                  <c:v>0.27634741938415175</c:v>
                </c:pt>
                <c:pt idx="81">
                  <c:v>0.29036038852630242</c:v>
                </c:pt>
                <c:pt idx="82">
                  <c:v>0.30451978993999518</c:v>
                </c:pt>
                <c:pt idx="83">
                  <c:v>0.3188015891903575</c:v>
                </c:pt>
                <c:pt idx="84">
                  <c:v>0.33318200951594434</c:v>
                </c:pt>
                <c:pt idx="85">
                  <c:v>0.34763763901217715</c:v>
                </c:pt>
                <c:pt idx="86">
                  <c:v>0.36214552855261672</c:v>
                </c:pt>
                <c:pt idx="87">
                  <c:v>0.37668328034937559</c:v>
                </c:pt>
                <c:pt idx="88">
                  <c:v>0.39122912716193525</c:v>
                </c:pt>
                <c:pt idx="89">
                  <c:v>0.40576200225977033</c:v>
                </c:pt>
                <c:pt idx="90">
                  <c:v>0.42026160032717996</c:v>
                </c:pt>
                <c:pt idx="91">
                  <c:v>0.43470842957115963</c:v>
                </c:pt>
                <c:pt idx="92">
                  <c:v>0.44908385535298834</c:v>
                </c:pt>
                <c:pt idx="93">
                  <c:v>0.46337013571432095</c:v>
                </c:pt>
                <c:pt idx="94">
                  <c:v>0.47755044920841527</c:v>
                </c:pt>
                <c:pt idx="95">
                  <c:v>0.49160891547781205</c:v>
                </c:pt>
                <c:pt idx="96">
                  <c:v>0.50553060904205438</c:v>
                </c:pt>
                <c:pt idx="97">
                  <c:v>0.51930156677372707</c:v>
                </c:pt>
                <c:pt idx="98">
                  <c:v>0.53290878954925347</c:v>
                </c:pt>
                <c:pt idx="99">
                  <c:v>0.54634023856237235</c:v>
                </c:pt>
                <c:pt idx="100">
                  <c:v>0.55958482678524746</c:v>
                </c:pt>
                <c:pt idx="101">
                  <c:v>0.5726324060541188</c:v>
                </c:pt>
                <c:pt idx="102">
                  <c:v>0.58547375024469517</c:v>
                </c:pt>
                <c:pt idx="103">
                  <c:v>0.59810053498734561</c:v>
                </c:pt>
                <c:pt idx="104">
                  <c:v>0.61050531435478206</c:v>
                </c:pt>
                <c:pt idx="105">
                  <c:v>0.62268149493496594</c:v>
                </c:pt>
                <c:pt idx="106">
                  <c:v>0.63462330768074082</c:v>
                </c:pt>
                <c:pt idx="107">
                  <c:v>0.64632577790517587</c:v>
                </c:pt>
                <c:pt idx="108">
                  <c:v>0.65778469376816417</c:v>
                </c:pt>
                <c:pt idx="109">
                  <c:v>0.66899657357625131</c:v>
                </c:pt>
                <c:pt idx="110">
                  <c:v>0.67995863219363173</c:v>
                </c:pt>
                <c:pt idx="111">
                  <c:v>0.69066874683867496</c:v>
                </c:pt>
                <c:pt idx="112">
                  <c:v>0.70112542251678178</c:v>
                </c:pt>
                <c:pt idx="113">
                  <c:v>0.71132775731756226</c:v>
                </c:pt>
                <c:pt idx="114">
                  <c:v>0.72127540778225097</c:v>
                </c:pt>
                <c:pt idx="115">
                  <c:v>0.73096855452587306</c:v>
                </c:pt>
                <c:pt idx="116">
                  <c:v>0.74040786827844585</c:v>
                </c:pt>
                <c:pt idx="117">
                  <c:v>0.74959447648966204</c:v>
                </c:pt>
                <c:pt idx="118">
                  <c:v>0.75852993062369478</c:v>
                </c:pt>
                <c:pt idx="119">
                  <c:v>0.76721617425327793</c:v>
                </c:pt>
                <c:pt idx="120">
                  <c:v>0.77565551204597227</c:v>
                </c:pt>
                <c:pt idx="121">
                  <c:v>0.78385057972079153</c:v>
                </c:pt>
                <c:pt idx="122">
                  <c:v>0.79180431503900195</c:v>
                </c:pt>
                <c:pt idx="123">
                  <c:v>0.79951992988081599</c:v>
                </c:pt>
                <c:pt idx="124">
                  <c:v>0.80700088344723042</c:v>
                </c:pt>
                <c:pt idx="125">
                  <c:v>0.81425085661585683</c:v>
                </c:pt>
                <c:pt idx="126">
                  <c:v>0.82127372747001459</c:v>
                </c:pt>
                <c:pt idx="127">
                  <c:v>0.82807354801147426</c:v>
                </c:pt>
                <c:pt idx="128">
                  <c:v>0.83465452205925317</c:v>
                </c:pt>
                <c:pt idx="129">
                  <c:v>0.84102098433001515</c:v>
                </c:pt>
                <c:pt idx="130">
                  <c:v>0.84717738068962944</c:v>
                </c:pt>
                <c:pt idx="131">
                  <c:v>0.85312824955953204</c:v>
                </c:pt>
                <c:pt idx="132">
                  <c:v>0.85887820445745433</c:v>
                </c:pt>
                <c:pt idx="133">
                  <c:v>0.86443191764740845</c:v>
                </c:pt>
                <c:pt idx="134">
                  <c:v>0.8697941048706781</c:v>
                </c:pt>
                <c:pt idx="135">
                  <c:v>0.8749695111269773</c:v>
                </c:pt>
                <c:pt idx="136">
                  <c:v>0.87996289747188428</c:v>
                </c:pt>
                <c:pt idx="137">
                  <c:v>0.88477902879529324</c:v>
                </c:pt>
                <c:pt idx="138">
                  <c:v>0.88942266254396429</c:v>
                </c:pt>
                <c:pt idx="139">
                  <c:v>0.89389853835008637</c:v>
                </c:pt>
                <c:pt idx="140">
                  <c:v>0.89821136852744132</c:v>
                </c:pt>
                <c:pt idx="141">
                  <c:v>0.90236582939560606</c:v>
                </c:pt>
                <c:pt idx="142">
                  <c:v>0.90636655339305605</c:v>
                </c:pt>
                <c:pt idx="143">
                  <c:v>0.91021812193997675</c:v>
                </c:pt>
                <c:pt idx="144">
                  <c:v>0.91392505901183085</c:v>
                </c:pt>
                <c:pt idx="145">
                  <c:v>0.91749182538525531</c:v>
                </c:pt>
                <c:pt idx="146">
                  <c:v>0.92092281351844463</c:v>
                </c:pt>
                <c:pt idx="147">
                  <c:v>0.92422234302914319</c:v>
                </c:pt>
                <c:pt idx="148">
                  <c:v>0.92739465673405164</c:v>
                </c:pt>
                <c:pt idx="149">
                  <c:v>0.93044391721475961</c:v>
                </c:pt>
                <c:pt idx="150">
                  <c:v>0.93337420387597092</c:v>
                </c:pt>
                <c:pt idx="151">
                  <c:v>0.93618951046339305</c:v>
                </c:pt>
                <c:pt idx="152">
                  <c:v>0.93889374300957229</c:v>
                </c:pt>
                <c:pt idx="153">
                  <c:v>0.9414907181772918</c:v>
                </c:pt>
                <c:pt idx="154">
                  <c:v>0.94398416197134338</c:v>
                </c:pt>
                <c:pt idx="155">
                  <c:v>0.94637770879089089</c:v>
                </c:pt>
                <c:pt idx="156">
                  <c:v>0.94867490079576555</c:v>
                </c:pt>
                <c:pt idx="157">
                  <c:v>0.95087918756138379</c:v>
                </c:pt>
                <c:pt idx="158">
                  <c:v>0.95299392599822852</c:v>
                </c:pt>
                <c:pt idx="159">
                  <c:v>0.95502238051314237</c:v>
                </c:pt>
                <c:pt idx="160">
                  <c:v>0.95696772339080383</c:v>
                </c:pt>
                <c:pt idx="161">
                  <c:v>0.95883303537495124</c:v>
                </c:pt>
                <c:pt idx="162">
                  <c:v>0.96062130643032617</c:v>
                </c:pt>
                <c:pt idx="163">
                  <c:v>0.96233543666701848</c:v>
                </c:pt>
                <c:pt idx="164">
                  <c:v>0.96397823741044419</c:v>
                </c:pt>
                <c:pt idx="165">
                  <c:v>0.96555243240095479</c:v>
                </c:pt>
                <c:pt idx="166">
                  <c:v>0.96706065910821337</c:v>
                </c:pt>
                <c:pt idx="167">
                  <c:v>0.96850547014646793</c:v>
                </c:pt>
                <c:pt idx="168">
                  <c:v>0.96988933477776129</c:v>
                </c:pt>
                <c:pt idx="169">
                  <c:v>0.9712146404909987</c:v>
                </c:pt>
                <c:pt idx="170">
                  <c:v>0.9724836946457458</c:v>
                </c:pt>
                <c:pt idx="171">
                  <c:v>0.97369872617042574</c:v>
                </c:pt>
                <c:pt idx="172">
                  <c:v>0.97486188730526635</c:v>
                </c:pt>
                <c:pt idx="173">
                  <c:v>0.97597525538122909</c:v>
                </c:pt>
                <c:pt idx="174">
                  <c:v>0.97704083462680558</c:v>
                </c:pt>
                <c:pt idx="175">
                  <c:v>0.97806055799510716</c:v>
                </c:pt>
                <c:pt idx="176">
                  <c:v>0.97903628900465378</c:v>
                </c:pt>
                <c:pt idx="177">
                  <c:v>0.97996982358736773</c:v>
                </c:pt>
                <c:pt idx="178">
                  <c:v>0.98086289193830112</c:v>
                </c:pt>
                <c:pt idx="179">
                  <c:v>0.98171716036181067</c:v>
                </c:pt>
                <c:pt idx="180">
                  <c:v>0.98253423310949017</c:v>
                </c:pt>
                <c:pt idx="181">
                  <c:v>0.98331565420595268</c:v>
                </c:pt>
                <c:pt idx="182">
                  <c:v>0.9840629092582418</c:v>
                </c:pt>
                <c:pt idx="183">
                  <c:v>0.98477742724580253</c:v>
                </c:pt>
                <c:pt idx="184">
                  <c:v>0.98546058228804156</c:v>
                </c:pt>
                <c:pt idx="185">
                  <c:v>0.98611369538664917</c:v>
                </c:pt>
                <c:pt idx="186">
                  <c:v>0.98673803614035194</c:v>
                </c:pt>
                <c:pt idx="187">
                  <c:v>0.98733482443034859</c:v>
                </c:pt>
                <c:pt idx="188">
                  <c:v>0.98790523207442504</c:v>
                </c:pt>
                <c:pt idx="189">
                  <c:v>0.98845038444817135</c:v>
                </c:pt>
                <c:pt idx="190">
                  <c:v>0.98897136207244785</c:v>
                </c:pt>
                <c:pt idx="191">
                  <c:v>0.98946920216563683</c:v>
                </c:pt>
                <c:pt idx="192">
                  <c:v>0.98994490016006864</c:v>
                </c:pt>
                <c:pt idx="193">
                  <c:v>0.9903994111819685</c:v>
                </c:pt>
                <c:pt idx="194">
                  <c:v>0.99083365149421354</c:v>
                </c:pt>
                <c:pt idx="195">
                  <c:v>0.99124849990195685</c:v>
                </c:pt>
                <c:pt idx="196">
                  <c:v>0.99164479912052172</c:v>
                </c:pt>
                <c:pt idx="197">
                  <c:v>0.99202335710567979</c:v>
                </c:pt>
                <c:pt idx="198">
                  <c:v>0.99238494834651192</c:v>
                </c:pt>
                <c:pt idx="199">
                  <c:v>0.99273031512055354</c:v>
                </c:pt>
                <c:pt idx="200">
                  <c:v>0.99306016871192071</c:v>
                </c:pt>
                <c:pt idx="201">
                  <c:v>0.99337519059255897</c:v>
                </c:pt>
                <c:pt idx="202">
                  <c:v>0.99367603356684242</c:v>
                </c:pt>
                <c:pt idx="203">
                  <c:v>0.99396332288021938</c:v>
                </c:pt>
                <c:pt idx="204">
                  <c:v>0.99423765729238767</c:v>
                </c:pt>
                <c:pt idx="205">
                  <c:v>0.99449961011538335</c:v>
                </c:pt>
                <c:pt idx="206">
                  <c:v>0.99474973021740709</c:v>
                </c:pt>
                <c:pt idx="207">
                  <c:v>0.99498854299284289</c:v>
                </c:pt>
                <c:pt idx="208">
                  <c:v>0.99521655129930764</c:v>
                </c:pt>
                <c:pt idx="209">
                  <c:v>0.99543423636242778</c:v>
                </c:pt>
                <c:pt idx="210">
                  <c:v>0.99564205864875532</c:v>
                </c:pt>
                <c:pt idx="211">
                  <c:v>0.99584045870808779</c:v>
                </c:pt>
                <c:pt idx="212">
                  <c:v>0.99602985798554755</c:v>
                </c:pt>
                <c:pt idx="213">
                  <c:v>0.99621065960428723</c:v>
                </c:pt>
                <c:pt idx="214">
                  <c:v>0.99638324911965981</c:v>
                </c:pt>
                <c:pt idx="215">
                  <c:v>0.99654799524557802</c:v>
                </c:pt>
                <c:pt idx="216">
                  <c:v>0.9967052505538021</c:v>
                </c:pt>
                <c:pt idx="217">
                  <c:v>0.99685535214703691</c:v>
                </c:pt>
                <c:pt idx="218">
                  <c:v>0.99699862230660585</c:v>
                </c:pt>
                <c:pt idx="219">
                  <c:v>0.99713536911515632</c:v>
                </c:pt>
                <c:pt idx="220">
                  <c:v>0.99726588705568986</c:v>
                </c:pt>
                <c:pt idx="221">
                  <c:v>0.99739045758732914</c:v>
                </c:pt>
                <c:pt idx="222">
                  <c:v>0.99750934969844707</c:v>
                </c:pt>
                <c:pt idx="223">
                  <c:v>0.99762282043830908</c:v>
                </c:pt>
                <c:pt idx="224">
                  <c:v>0.9977311154275128</c:v>
                </c:pt>
                <c:pt idx="225">
                  <c:v>0.99783446934823417</c:v>
                </c:pt>
                <c:pt idx="226">
                  <c:v>0.99793310641484823</c:v>
                </c:pt>
                <c:pt idx="227">
                  <c:v>0.99802724082547911</c:v>
                </c:pt>
                <c:pt idx="228">
                  <c:v>0.99811707719543108</c:v>
                </c:pt>
                <c:pt idx="229">
                  <c:v>0.9982028109729697</c:v>
                </c:pt>
                <c:pt idx="230">
                  <c:v>0.9982846288380216</c:v>
                </c:pt>
                <c:pt idx="231">
                  <c:v>0.99836270908446068</c:v>
                </c:pt>
                <c:pt idx="232">
                  <c:v>0.99843722198680496</c:v>
                </c:pt>
                <c:pt idx="233">
                  <c:v>0.99850833015152318</c:v>
                </c:pt>
                <c:pt idx="234">
                  <c:v>0.99857618885376098</c:v>
                </c:pt>
                <c:pt idx="235">
                  <c:v>0.99864094636002676</c:v>
                </c:pt>
                <c:pt idx="236">
                  <c:v>0.99870274423720673</c:v>
                </c:pt>
                <c:pt idx="237">
                  <c:v>0.99876171764876176</c:v>
                </c:pt>
                <c:pt idx="238">
                  <c:v>0.9988179956382055</c:v>
                </c:pt>
                <c:pt idx="239">
                  <c:v>0.99887170140053172</c:v>
                </c:pt>
                <c:pt idx="240">
                  <c:v>0.99892295254227292</c:v>
                </c:pt>
                <c:pt idx="241">
                  <c:v>0.99897186133023297</c:v>
                </c:pt>
                <c:pt idx="242">
                  <c:v>0.99901853492963255</c:v>
                </c:pt>
                <c:pt idx="243">
                  <c:v>0.9990630756320229</c:v>
                </c:pt>
                <c:pt idx="244">
                  <c:v>0.99910558107335135</c:v>
                </c:pt>
                <c:pt idx="245">
                  <c:v>0.99914614444253402</c:v>
                </c:pt>
                <c:pt idx="246">
                  <c:v>0.99918485468101892</c:v>
                </c:pt>
                <c:pt idx="247">
                  <c:v>0.99922179667375133</c:v>
                </c:pt>
                <c:pt idx="248">
                  <c:v>0.9992570514315986</c:v>
                </c:pt>
                <c:pt idx="249">
                  <c:v>0.99929069626597311</c:v>
                </c:pt>
                <c:pt idx="250">
                  <c:v>0.99932280495573877</c:v>
                </c:pt>
                <c:pt idx="251">
                  <c:v>0.99935344790672787</c:v>
                </c:pt>
                <c:pt idx="252">
                  <c:v>0.99938269230435139</c:v>
                </c:pt>
                <c:pt idx="253">
                  <c:v>0.99941060225937406</c:v>
                </c:pt>
                <c:pt idx="254">
                  <c:v>0.99943723894720904</c:v>
                </c:pt>
                <c:pt idx="255">
                  <c:v>0.99946266074115897</c:v>
                </c:pt>
                <c:pt idx="256">
                  <c:v>0.99948692333967415</c:v>
                </c:pt>
                <c:pt idx="257">
                  <c:v>0.99951007988789797</c:v>
                </c:pt>
                <c:pt idx="258">
                  <c:v>0.99953218109388331</c:v>
                </c:pt>
                <c:pt idx="259">
                  <c:v>0.99955327533956506</c:v>
                </c:pt>
                <c:pt idx="260">
                  <c:v>0.99957340878674472</c:v>
                </c:pt>
                <c:pt idx="261">
                  <c:v>0.99959262547838534</c:v>
                </c:pt>
                <c:pt idx="262">
                  <c:v>0.99961096743535904</c:v>
                </c:pt>
                <c:pt idx="263">
                  <c:v>0.99962847474878913</c:v>
                </c:pt>
                <c:pt idx="264">
                  <c:v>0.9996451856682711</c:v>
                </c:pt>
                <c:pt idx="265">
                  <c:v>0.99966113668614298</c:v>
                </c:pt>
                <c:pt idx="266">
                  <c:v>0.99967636261786197</c:v>
                </c:pt>
                <c:pt idx="267">
                  <c:v>0.99969089667882827</c:v>
                </c:pt>
                <c:pt idx="268">
                  <c:v>0.99970477055771312</c:v>
                </c:pt>
                <c:pt idx="269">
                  <c:v>0.99971801448654674</c:v>
                </c:pt>
                <c:pt idx="270">
                  <c:v>0.99973065730742405</c:v>
                </c:pt>
                <c:pt idx="271">
                  <c:v>0.99974272653628304</c:v>
                </c:pt>
                <c:pt idx="272">
                  <c:v>0.99975424842398297</c:v>
                </c:pt>
                <c:pt idx="273">
                  <c:v>0.99976524801422784</c:v>
                </c:pt>
                <c:pt idx="274">
                  <c:v>0.99977574919910239</c:v>
                </c:pt>
                <c:pt idx="275">
                  <c:v>0.99978577477207864</c:v>
                </c:pt>
                <c:pt idx="276">
                  <c:v>0.99979534647846435</c:v>
                </c:pt>
                <c:pt idx="277">
                  <c:v>0.99980448506366315</c:v>
                </c:pt>
                <c:pt idx="278">
                  <c:v>0.99981321031918924</c:v>
                </c:pt>
                <c:pt idx="279">
                  <c:v>0.99982154112657895</c:v>
                </c:pt>
                <c:pt idx="280">
                  <c:v>0.99982949549934119</c:v>
                </c:pt>
                <c:pt idx="281">
                  <c:v>0.99983709062277626</c:v>
                </c:pt>
                <c:pt idx="282">
                  <c:v>0.9998443428922883</c:v>
                </c:pt>
                <c:pt idx="283">
                  <c:v>0.99985126794979351</c:v>
                </c:pt>
                <c:pt idx="284">
                  <c:v>0.99985788071825255</c:v>
                </c:pt>
                <c:pt idx="285">
                  <c:v>0.99986419543500915</c:v>
                </c:pt>
                <c:pt idx="286">
                  <c:v>0.9998702256833667</c:v>
                </c:pt>
                <c:pt idx="287">
                  <c:v>0.9998759844226015</c:v>
                </c:pt>
                <c:pt idx="288">
                  <c:v>0.99988148401689614</c:v>
                </c:pt>
                <c:pt idx="289">
                  <c:v>0.99988673626270952</c:v>
                </c:pt>
                <c:pt idx="290">
                  <c:v>0.99989175241492489</c:v>
                </c:pt>
                <c:pt idx="291">
                  <c:v>0.99989654321191779</c:v>
                </c:pt>
                <c:pt idx="292">
                  <c:v>0.99990111889931654</c:v>
                </c:pt>
                <c:pt idx="293">
                  <c:v>0.99990548925271128</c:v>
                </c:pt>
                <c:pt idx="294">
                  <c:v>0.99990966359928279</c:v>
                </c:pt>
                <c:pt idx="295">
                  <c:v>0.99991365083872097</c:v>
                </c:pt>
                <c:pt idx="296">
                  <c:v>0.99991745946266519</c:v>
                </c:pt>
                <c:pt idx="297">
                  <c:v>0.99992109757360481</c:v>
                </c:pt>
                <c:pt idx="298">
                  <c:v>0.99992457290295533</c:v>
                </c:pt>
                <c:pt idx="299">
                  <c:v>0.99992789282788408</c:v>
                </c:pt>
                <c:pt idx="300">
                  <c:v>0.99993106438799373</c:v>
                </c:pt>
              </c:numCache>
            </c:numRef>
          </c:val>
          <c:smooth val="0"/>
        </c:ser>
        <c:ser>
          <c:idx val="1"/>
          <c:order val="1"/>
          <c:tx>
            <c:v>Smile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Smile!$S$3:$S$303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1.4210854715202004E-14</c:v>
                </c:pt>
                <c:pt idx="30">
                  <c:v>1.4921397450962104E-13</c:v>
                </c:pt>
                <c:pt idx="31">
                  <c:v>1.1723955140041653E-12</c:v>
                </c:pt>
                <c:pt idx="32">
                  <c:v>8.0788709055923391E-12</c:v>
                </c:pt>
                <c:pt idx="33">
                  <c:v>4.786926410815795E-11</c:v>
                </c:pt>
                <c:pt idx="34">
                  <c:v>2.4702018208699883E-10</c:v>
                </c:pt>
                <c:pt idx="35">
                  <c:v>1.1241283459639817E-9</c:v>
                </c:pt>
                <c:pt idx="36">
                  <c:v>4.5611727728100959E-9</c:v>
                </c:pt>
                <c:pt idx="37">
                  <c:v>1.666388271814867E-8</c:v>
                </c:pt>
                <c:pt idx="38">
                  <c:v>5.5302102452969848E-8</c:v>
                </c:pt>
                <c:pt idx="39">
                  <c:v>1.6804754920940468E-7</c:v>
                </c:pt>
                <c:pt idx="40">
                  <c:v>4.7095443278521998E-7</c:v>
                </c:pt>
                <c:pt idx="41">
                  <c:v>1.2252404246737569E-6</c:v>
                </c:pt>
                <c:pt idx="42">
                  <c:v>2.9767275009362493E-6</c:v>
                </c:pt>
                <c:pt idx="43">
                  <c:v>6.7901523834734689E-6</c:v>
                </c:pt>
                <c:pt idx="44">
                  <c:v>1.4614428430093085E-5</c:v>
                </c:pt>
                <c:pt idx="45">
                  <c:v>2.9812486658897797E-5</c:v>
                </c:pt>
                <c:pt idx="46">
                  <c:v>5.7877852022159004E-5</c:v>
                </c:pt>
                <c:pt idx="47">
                  <c:v>1.0733868886347864E-4</c:v>
                </c:pt>
                <c:pt idx="48">
                  <c:v>1.9082020027383351E-4</c:v>
                </c:pt>
                <c:pt idx="49">
                  <c:v>3.2620209109524012E-4</c:v>
                </c:pt>
                <c:pt idx="50">
                  <c:v>5.3777530849430377E-4</c:v>
                </c:pt>
                <c:pt idx="51">
                  <c:v>8.5727803628543597E-4</c:v>
                </c:pt>
                <c:pt idx="52">
                  <c:v>1.3246805305158205E-3</c:v>
                </c:pt>
                <c:pt idx="53">
                  <c:v>1.9885951011957559E-3</c:v>
                </c:pt>
                <c:pt idx="54">
                  <c:v>2.9062115384945741E-3</c:v>
                </c:pt>
                <c:pt idx="55">
                  <c:v>4.1426966522237763E-3</c:v>
                </c:pt>
                <c:pt idx="56">
                  <c:v>5.7700440552252985E-3</c:v>
                </c:pt>
                <c:pt idx="57">
                  <c:v>7.8654103412034715E-3</c:v>
                </c:pt>
                <c:pt idx="58">
                  <c:v>1.0509019861956403E-2</c:v>
                </c:pt>
                <c:pt idx="59">
                  <c:v>1.3781756961861902E-2</c:v>
                </c:pt>
                <c:pt idx="60">
                  <c:v>1.7762588167009596E-2</c:v>
                </c:pt>
                <c:pt idx="61">
                  <c:v>2.2525965946677218E-2</c:v>
                </c:pt>
                <c:pt idx="62">
                  <c:v>2.8139360760569332E-2</c:v>
                </c:pt>
                <c:pt idx="63">
                  <c:v>3.4661051267519838E-2</c:v>
                </c:pt>
                <c:pt idx="64">
                  <c:v>4.2138276926117157E-2</c:v>
                </c:pt>
                <c:pt idx="65">
                  <c:v>5.060582633591082E-2</c:v>
                </c:pt>
                <c:pt idx="66">
                  <c:v>6.0085102045910332E-2</c:v>
                </c:pt>
                <c:pt idx="67">
                  <c:v>7.0583671228973799E-2</c:v>
                </c:pt>
                <c:pt idx="68">
                  <c:v>8.2095283919770168E-2</c:v>
                </c:pt>
                <c:pt idx="69">
                  <c:v>9.4600317980308546E-2</c:v>
                </c:pt>
                <c:pt idx="70">
                  <c:v>0.10806659336220292</c:v>
                </c:pt>
                <c:pt idx="71">
                  <c:v>0.12245048768354394</c:v>
                </c:pt>
                <c:pt idx="72">
                  <c:v>0.13769828022015673</c:v>
                </c:pt>
                <c:pt idx="73">
                  <c:v>0.15374765136217405</c:v>
                </c:pt>
                <c:pt idx="74">
                  <c:v>0.17052926844389305</c:v>
                </c:pt>
                <c:pt idx="75">
                  <c:v>0.18796839559063017</c:v>
                </c:pt>
                <c:pt idx="76">
                  <c:v>0.20598647384374402</c:v>
                </c:pt>
                <c:pt idx="77">
                  <c:v>0.22450262743463156</c:v>
                </c:pt>
                <c:pt idx="78">
                  <c:v>0.24343506193537934</c:v>
                </c:pt>
                <c:pt idx="79">
                  <c:v>0.26270232953253014</c:v>
                </c:pt>
                <c:pt idx="80">
                  <c:v>0.28222444543184366</c:v>
                </c:pt>
                <c:pt idx="81">
                  <c:v>0.30192384712852771</c:v>
                </c:pt>
                <c:pt idx="82">
                  <c:v>0.3217261948222756</c:v>
                </c:pt>
                <c:pt idx="83">
                  <c:v>0.34156101657420379</c:v>
                </c:pt>
                <c:pt idx="84">
                  <c:v>0.36136220592301527</c:v>
                </c:pt>
                <c:pt idx="85">
                  <c:v>0.3810683826882908</c:v>
                </c:pt>
                <c:pt idx="86">
                  <c:v>0.40062312971120662</c:v>
                </c:pt>
                <c:pt idx="87">
                  <c:v>0.419975119454989</c:v>
                </c:pt>
                <c:pt idx="88">
                  <c:v>0.43907814485621088</c:v>
                </c:pt>
                <c:pt idx="89">
                  <c:v>0.4578910687246065</c:v>
                </c:pt>
                <c:pt idx="90">
                  <c:v>0.476377705464607</c:v>
                </c:pt>
                <c:pt idx="91">
                  <c:v>0.49450664805469557</c:v>
                </c:pt>
                <c:pt idx="92">
                  <c:v>0.51225105217143607</c:v>
                </c:pt>
                <c:pt idx="93">
                  <c:v>0.52958838816914522</c:v>
                </c:pt>
                <c:pt idx="94">
                  <c:v>0.54650017039211463</c:v>
                </c:pt>
                <c:pt idx="95">
                  <c:v>0.56297167205829624</c:v>
                </c:pt>
                <c:pt idx="96">
                  <c:v>0.57899163275128274</c:v>
                </c:pt>
                <c:pt idx="97">
                  <c:v>0.59455196442152669</c:v>
                </c:pt>
                <c:pt idx="98">
                  <c:v>0.60964746074713361</c:v>
                </c:pt>
                <c:pt idx="99">
                  <c:v>0.62427551375026269</c:v>
                </c:pt>
                <c:pt idx="100">
                  <c:v>0.63843584071435799</c:v>
                </c:pt>
                <c:pt idx="101">
                  <c:v>0.65213022369964335</c:v>
                </c:pt>
                <c:pt idx="102">
                  <c:v>0.66536226330664761</c:v>
                </c:pt>
                <c:pt idx="103">
                  <c:v>0.67813714778587553</c:v>
                </c:pt>
                <c:pt idx="104">
                  <c:v>0.69046143812808225</c:v>
                </c:pt>
                <c:pt idx="105">
                  <c:v>0.70234286938634227</c:v>
                </c:pt>
                <c:pt idx="106">
                  <c:v>0.71379016816985796</c:v>
                </c:pt>
                <c:pt idx="107">
                  <c:v>0.72481288600246785</c:v>
                </c:pt>
                <c:pt idx="108">
                  <c:v>0.73542124804645681</c:v>
                </c:pt>
                <c:pt idx="109">
                  <c:v>0.74562601654797334</c:v>
                </c:pt>
                <c:pt idx="110">
                  <c:v>0.75543836825706734</c:v>
                </c:pt>
                <c:pt idx="111">
                  <c:v>0.76486978500527414</c:v>
                </c:pt>
                <c:pt idx="112">
                  <c:v>0.77393195658226688</c:v>
                </c:pt>
                <c:pt idx="113">
                  <c:v>0.78263669503456867</c:v>
                </c:pt>
                <c:pt idx="114">
                  <c:v>0.79099585950880424</c:v>
                </c:pt>
                <c:pt idx="115">
                  <c:v>0.79902129077661499</c:v>
                </c:pt>
                <c:pt idx="116">
                  <c:v>0.80672475460360005</c:v>
                </c:pt>
                <c:pt idx="117">
                  <c:v>0.81411789315813365</c:v>
                </c:pt>
                <c:pt idx="118">
                  <c:v>0.82121218369577775</c:v>
                </c:pt>
                <c:pt idx="119">
                  <c:v>0.82801890379838028</c:v>
                </c:pt>
                <c:pt idx="120">
                  <c:v>0.8345491024930638</c:v>
                </c:pt>
                <c:pt idx="121">
                  <c:v>0.84081357662286393</c:v>
                </c:pt>
                <c:pt idx="122">
                  <c:v>0.84682285188808493</c:v>
                </c:pt>
                <c:pt idx="123">
                  <c:v>0.85258716802361789</c:v>
                </c:pt>
                <c:pt idx="124">
                  <c:v>0.85811646762221017</c:v>
                </c:pt>
                <c:pt idx="125">
                  <c:v>0.86342038815682542</c:v>
                </c:pt>
                <c:pt idx="126">
                  <c:v>0.86850825679584887</c:v>
                </c:pt>
                <c:pt idx="127">
                  <c:v>0.87338908764414214</c:v>
                </c:pt>
                <c:pt idx="128">
                  <c:v>0.87807158107843009</c:v>
                </c:pt>
                <c:pt idx="129">
                  <c:v>0.88256412487908165</c:v>
                </c:pt>
                <c:pt idx="130">
                  <c:v>0.88687479689238558</c:v>
                </c:pt>
                <c:pt idx="131">
                  <c:v>0.89101136898494815</c:v>
                </c:pt>
                <c:pt idx="132">
                  <c:v>0.89498131207881215</c:v>
                </c:pt>
                <c:pt idx="133">
                  <c:v>0.89879180208006915</c:v>
                </c:pt>
                <c:pt idx="134">
                  <c:v>0.90244972653471223</c:v>
                </c:pt>
                <c:pt idx="135">
                  <c:v>0.90596169186666486</c:v>
                </c:pt>
                <c:pt idx="136">
                  <c:v>0.90933403106957655</c:v>
                </c:pt>
                <c:pt idx="137">
                  <c:v>0.91257281174083005</c:v>
                </c:pt>
                <c:pt idx="138">
                  <c:v>0.91568384436071426</c:v>
                </c:pt>
                <c:pt idx="139">
                  <c:v>0.91867269073246405</c:v>
                </c:pt>
                <c:pt idx="140">
                  <c:v>0.92154467251062044</c:v>
                </c:pt>
                <c:pt idx="141">
                  <c:v>0.9243048797555673</c:v>
                </c:pt>
                <c:pt idx="142">
                  <c:v>0.92695817946155046</c:v>
                </c:pt>
                <c:pt idx="143">
                  <c:v>0.92950922401280422</c:v>
                </c:pt>
                <c:pt idx="144">
                  <c:v>0.93196245953086532</c:v>
                </c:pt>
                <c:pt idx="145">
                  <c:v>0.9343221340815262</c:v>
                </c:pt>
                <c:pt idx="146">
                  <c:v>0.93659230571576302</c:v>
                </c:pt>
                <c:pt idx="147">
                  <c:v>0.9387768503243592</c:v>
                </c:pt>
                <c:pt idx="148">
                  <c:v>0.94087946928929966</c:v>
                </c:pt>
                <c:pt idx="149">
                  <c:v>0.94290369691958631</c:v>
                </c:pt>
                <c:pt idx="150">
                  <c:v>0.94485290766196783</c:v>
                </c:pt>
                <c:pt idx="151">
                  <c:v>0.94673032307997573</c:v>
                </c:pt>
                <c:pt idx="152">
                  <c:v>0.94853901859690382</c:v>
                </c:pt>
                <c:pt idx="153">
                  <c:v>0.95028193000067063</c:v>
                </c:pt>
                <c:pt idx="154">
                  <c:v>0.95196185971013847</c:v>
                </c:pt>
                <c:pt idx="155">
                  <c:v>0.95358148280399746</c:v>
                </c:pt>
                <c:pt idx="156">
                  <c:v>0.9551433528144031</c:v>
                </c:pt>
                <c:pt idx="157">
                  <c:v>0.95664990728886323</c:v>
                </c:pt>
                <c:pt idx="158">
                  <c:v>0.95810347312450972</c:v>
                </c:pt>
                <c:pt idx="159">
                  <c:v>0.95950627167958658</c:v>
                </c:pt>
                <c:pt idx="160">
                  <c:v>0.96086042366796676</c:v>
                </c:pt>
                <c:pt idx="161">
                  <c:v>0.96216795384206932</c:v>
                </c:pt>
                <c:pt idx="162">
                  <c:v>0.96343079547082766</c:v>
                </c:pt>
                <c:pt idx="163">
                  <c:v>0.96465079461904679</c:v>
                </c:pt>
                <c:pt idx="164">
                  <c:v>0.96582971423467256</c:v>
                </c:pt>
                <c:pt idx="165">
                  <c:v>0.96696923805097867</c:v>
                </c:pt>
                <c:pt idx="166">
                  <c:v>0.96807097431013744</c:v>
                </c:pt>
                <c:pt idx="167">
                  <c:v>0.96913645931502401</c:v>
                </c:pt>
                <c:pt idx="168">
                  <c:v>0.97016716081624566</c:v>
                </c:pt>
                <c:pt idx="169">
                  <c:v>0.9711644812406206</c:v>
                </c:pt>
                <c:pt idx="170">
                  <c:v>0.97212976076782809</c:v>
                </c:pt>
                <c:pt idx="171">
                  <c:v>0.97306428026165293</c:v>
                </c:pt>
                <c:pt idx="172">
                  <c:v>0.97396926406203477</c:v>
                </c:pt>
                <c:pt idx="173">
                  <c:v>0.97484588264397587</c:v>
                </c:pt>
                <c:pt idx="174">
                  <c:v>0.97569525514909117</c:v>
                </c:pt>
                <c:pt idx="175">
                  <c:v>0.97651845179591135</c:v>
                </c:pt>
                <c:pt idx="176">
                  <c:v>0.97731649617401217</c:v>
                </c:pt>
                <c:pt idx="177">
                  <c:v>0.97809036742749811</c:v>
                </c:pt>
                <c:pt idx="178">
                  <c:v>0.97884100233309823</c:v>
                </c:pt>
                <c:pt idx="179">
                  <c:v>0.97956929727757824</c:v>
                </c:pt>
                <c:pt idx="180">
                  <c:v>0.9802761101394708</c:v>
                </c:pt>
                <c:pt idx="181">
                  <c:v>0.98096226207948689</c:v>
                </c:pt>
                <c:pt idx="182">
                  <c:v>0.98162853924402782</c:v>
                </c:pt>
                <c:pt idx="183">
                  <c:v>0.98227569438617479</c:v>
                </c:pt>
                <c:pt idx="184">
                  <c:v>0.9829044484077798</c:v>
                </c:pt>
                <c:pt idx="185">
                  <c:v>0.98351549182679321</c:v>
                </c:pt>
                <c:pt idx="186">
                  <c:v>0.98410948617353711</c:v>
                </c:pt>
                <c:pt idx="187">
                  <c:v>0.9846870653190507</c:v>
                </c:pt>
                <c:pt idx="188">
                  <c:v>0.98524883673914587</c:v>
                </c:pt>
                <c:pt idx="189">
                  <c:v>0.98579538271737022</c:v>
                </c:pt>
                <c:pt idx="190">
                  <c:v>0.98632726148962035</c:v>
                </c:pt>
                <c:pt idx="191">
                  <c:v>0.98684500833354605</c:v>
                </c:pt>
                <c:pt idx="192">
                  <c:v>0.98734913660540258</c:v>
                </c:pt>
                <c:pt idx="193">
                  <c:v>0.9878401387269804</c:v>
                </c:pt>
                <c:pt idx="194">
                  <c:v>0.98831848712504211</c:v>
                </c:pt>
                <c:pt idx="195">
                  <c:v>0.98878463512563997</c:v>
                </c:pt>
                <c:pt idx="196">
                  <c:v>0.98923901780561607</c:v>
                </c:pt>
                <c:pt idx="197">
                  <c:v>0.98968205280340271</c:v>
                </c:pt>
                <c:pt idx="198">
                  <c:v>0.99011414109111229</c:v>
                </c:pt>
                <c:pt idx="199">
                  <c:v>0.99053566770977852</c:v>
                </c:pt>
                <c:pt idx="200">
                  <c:v>0.99094700246988054</c:v>
                </c:pt>
                <c:pt idx="201">
                  <c:v>0.99134850061841462</c:v>
                </c:pt>
                <c:pt idx="202">
                  <c:v>0.99174050347461673</c:v>
                </c:pt>
                <c:pt idx="203">
                  <c:v>0.992123339035615</c:v>
                </c:pt>
                <c:pt idx="204">
                  <c:v>0.99249732255354672</c:v>
                </c:pt>
                <c:pt idx="205">
                  <c:v>0.99286275708583105</c:v>
                </c:pt>
                <c:pt idx="206">
                  <c:v>0.99321993401936481</c:v>
                </c:pt>
                <c:pt idx="207">
                  <c:v>0.99356913357048882</c:v>
                </c:pt>
                <c:pt idx="208">
                  <c:v>0.99391062526171936</c:v>
                </c:pt>
                <c:pt idx="209">
                  <c:v>0.99424466837614034</c:v>
                </c:pt>
                <c:pt idx="210">
                  <c:v>0.99457151239107588</c:v>
                </c:pt>
                <c:pt idx="211">
                  <c:v>0.99489139739159782</c:v>
                </c:pt>
                <c:pt idx="212">
                  <c:v>0.99520455446493372</c:v>
                </c:pt>
                <c:pt idx="213">
                  <c:v>0.99551120607706878</c:v>
                </c:pt>
                <c:pt idx="214">
                  <c:v>0.99581156643198199</c:v>
                </c:pt>
                <c:pt idx="215">
                  <c:v>0.99610584181445461</c:v>
                </c:pt>
                <c:pt idx="216">
                  <c:v>0.99639423091751667</c:v>
                </c:pt>
                <c:pt idx="217">
                  <c:v>0.99667692515495787</c:v>
                </c:pt>
                <c:pt idx="218">
                  <c:v>0.99695410895974135</c:v>
                </c:pt>
                <c:pt idx="219">
                  <c:v>0.99722596006908759</c:v>
                </c:pt>
                <c:pt idx="220">
                  <c:v>0.99749264979672603</c:v>
                </c:pt>
                <c:pt idx="221">
                  <c:v>0.9977543432930247</c:v>
                </c:pt>
                <c:pt idx="222">
                  <c:v>0.99801119979356656</c:v>
                </c:pt>
                <c:pt idx="223">
                  <c:v>0.99826337285672651</c:v>
                </c:pt>
                <c:pt idx="224">
                  <c:v>0.99851101059064717</c:v>
                </c:pt>
                <c:pt idx="225">
                  <c:v>0.99875425587035238</c:v>
                </c:pt>
                <c:pt idx="226">
                  <c:v>0.99899324654529664</c:v>
                </c:pt>
                <c:pt idx="227">
                  <c:v>0.99922811563783398</c:v>
                </c:pt>
                <c:pt idx="228">
                  <c:v>0.99945899153310336</c:v>
                </c:pt>
                <c:pt idx="229">
                  <c:v>0.99968599816055814</c:v>
                </c:pt>
                <c:pt idx="230">
                  <c:v>0.99990925516776485</c:v>
                </c:pt>
                <c:pt idx="231">
                  <c:v>1.000128878086727</c:v>
                </c:pt>
                <c:pt idx="232">
                  <c:v>1.0003449784929188</c:v>
                </c:pt>
                <c:pt idx="233">
                  <c:v>1.0005576641576965</c:v>
                </c:pt>
                <c:pt idx="234">
                  <c:v>1.0007670391942156</c:v>
                </c:pt>
                <c:pt idx="235">
                  <c:v>1.0009732041969244</c:v>
                </c:pt>
                <c:pt idx="236">
                  <c:v>1.0011762563754871</c:v>
                </c:pt>
                <c:pt idx="237">
                  <c:v>1.0013762896828524</c:v>
                </c:pt>
                <c:pt idx="238">
                  <c:v>1.0015733949379495</c:v>
                </c:pt>
                <c:pt idx="239">
                  <c:v>1.0017676599434537</c:v>
                </c:pt>
                <c:pt idx="240">
                  <c:v>1.0019591695983792</c:v>
                </c:pt>
                <c:pt idx="241">
                  <c:v>1.0021480060061521</c:v>
                </c:pt>
                <c:pt idx="242">
                  <c:v>1.0023342485783076</c:v>
                </c:pt>
                <c:pt idx="243">
                  <c:v>1.0025179741336672</c:v>
                </c:pt>
                <c:pt idx="244">
                  <c:v>1.002699256993651</c:v>
                </c:pt>
                <c:pt idx="245">
                  <c:v>1.0028781690736679</c:v>
                </c:pt>
                <c:pt idx="246">
                  <c:v>1.0030547799706824</c:v>
                </c:pt>
                <c:pt idx="247">
                  <c:v>1.0032291570473859</c:v>
                </c:pt>
                <c:pt idx="248">
                  <c:v>1.0034013655128007</c:v>
                </c:pt>
                <c:pt idx="249">
                  <c:v>1.0035714684997998</c:v>
                </c:pt>
                <c:pt idx="250">
                  <c:v>1.0037395271394161</c:v>
                </c:pt>
                <c:pt idx="251">
                  <c:v>1.0039056006321943</c:v>
                </c:pt>
                <c:pt idx="252">
                  <c:v>1.0040697463167874</c:v>
                </c:pt>
                <c:pt idx="253">
                  <c:v>1.0042320197357242</c:v>
                </c:pt>
                <c:pt idx="254">
                  <c:v>1.0043924746986761</c:v>
                </c:pt>
                <c:pt idx="255">
                  <c:v>1.0045511633431659</c:v>
                </c:pt>
                <c:pt idx="256">
                  <c:v>1.0047081361928747</c:v>
                </c:pt>
                <c:pt idx="257">
                  <c:v>1.0048634422138321</c:v>
                </c:pt>
                <c:pt idx="258">
                  <c:v>1.00501712886836</c:v>
                </c:pt>
                <c:pt idx="259">
                  <c:v>1.0051692421667155</c:v>
                </c:pt>
                <c:pt idx="260">
                  <c:v>1.0053198267169421</c:v>
                </c:pt>
                <c:pt idx="261">
                  <c:v>1.0054689257730161</c:v>
                </c:pt>
                <c:pt idx="262">
                  <c:v>1.0056165812806626</c:v>
                </c:pt>
                <c:pt idx="263">
                  <c:v>1.0057628339216649</c:v>
                </c:pt>
                <c:pt idx="264">
                  <c:v>1.0059077231567528</c:v>
                </c:pt>
                <c:pt idx="265">
                  <c:v>1.0060512872664447</c:v>
                </c:pt>
                <c:pt idx="266">
                  <c:v>1.0061935633904966</c:v>
                </c:pt>
                <c:pt idx="267">
                  <c:v>1.0063345875659593</c:v>
                </c:pt>
                <c:pt idx="268">
                  <c:v>1.0064743947637851</c:v>
                </c:pt>
                <c:pt idx="269">
                  <c:v>1.006613018924071</c:v>
                </c:pt>
                <c:pt idx="270">
                  <c:v>1.0067504929898519</c:v>
                </c:pt>
                <c:pt idx="271">
                  <c:v>1.0068868489398426</c:v>
                </c:pt>
                <c:pt idx="272">
                  <c:v>1.0070221178199006</c:v>
                </c:pt>
                <c:pt idx="273">
                  <c:v>1.0071563297732382</c:v>
                </c:pt>
                <c:pt idx="274">
                  <c:v>1.007289514069754</c:v>
                </c:pt>
                <c:pt idx="275">
                  <c:v>1.0074216991340847</c:v>
                </c:pt>
                <c:pt idx="276">
                  <c:v>1.0075529125727485</c:v>
                </c:pt>
                <c:pt idx="277">
                  <c:v>1.0076831812002354</c:v>
                </c:pt>
                <c:pt idx="278">
                  <c:v>1.0078125310642463</c:v>
                </c:pt>
                <c:pt idx="279">
                  <c:v>1.0079409874700218</c:v>
                </c:pt>
                <c:pt idx="280">
                  <c:v>1.0080685750036764</c:v>
                </c:pt>
                <c:pt idx="281">
                  <c:v>1.0081953175549074</c:v>
                </c:pt>
                <c:pt idx="282">
                  <c:v>1.0083212383386808</c:v>
                </c:pt>
                <c:pt idx="283">
                  <c:v>1.00844635991632</c:v>
                </c:pt>
                <c:pt idx="284">
                  <c:v>1.0085707042157708</c:v>
                </c:pt>
                <c:pt idx="285">
                  <c:v>1.0086942925512119</c:v>
                </c:pt>
                <c:pt idx="286">
                  <c:v>1.0088171456419559</c:v>
                </c:pt>
                <c:pt idx="287">
                  <c:v>1.0089392836305819</c:v>
                </c:pt>
                <c:pt idx="288">
                  <c:v>1.009060726100671</c:v>
                </c:pt>
                <c:pt idx="289">
                  <c:v>1.0091814920937736</c:v>
                </c:pt>
                <c:pt idx="290">
                  <c:v>1.0093016001257809</c:v>
                </c:pt>
                <c:pt idx="291">
                  <c:v>1.0094210682028404</c:v>
                </c:pt>
                <c:pt idx="292">
                  <c:v>1.009539913836619</c:v>
                </c:pt>
                <c:pt idx="293">
                  <c:v>1.0096581540591671</c:v>
                </c:pt>
                <c:pt idx="294">
                  <c:v>1.0097758054371297</c:v>
                </c:pt>
                <c:pt idx="295">
                  <c:v>1.0098928840856161</c:v>
                </c:pt>
                <c:pt idx="296">
                  <c:v>1.0100094056815578</c:v>
                </c:pt>
                <c:pt idx="297">
                  <c:v>1.0101253854765275</c:v>
                </c:pt>
                <c:pt idx="298">
                  <c:v>1.0102408383094144</c:v>
                </c:pt>
                <c:pt idx="299">
                  <c:v>1.0103557786182193</c:v>
                </c:pt>
                <c:pt idx="300">
                  <c:v>1.0104702204518787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27808"/>
        <c:axId val="219531520"/>
      </c:lineChart>
      <c:catAx>
        <c:axId val="2195278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19531520"/>
        <c:crosses val="autoZero"/>
        <c:auto val="1"/>
        <c:lblAlgn val="ctr"/>
        <c:lblOffset val="100"/>
        <c:noMultiLvlLbl val="0"/>
      </c:catAx>
      <c:valAx>
        <c:axId val="2195315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19527808"/>
        <c:crosses val="autoZero"/>
        <c:crossBetween val="between"/>
        <c:majorUnit val="0.1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pt-BR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Vol Constante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Smile!$U$3:$U$303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2.8421709430404007E-14</c:v>
                </c:pt>
                <c:pt idx="30">
                  <c:v>2.4158453015843406E-13</c:v>
                </c:pt>
                <c:pt idx="31">
                  <c:v>1.8047785488306545E-12</c:v>
                </c:pt>
                <c:pt idx="32">
                  <c:v>1.2008172234345693E-11</c:v>
                </c:pt>
                <c:pt idx="33">
                  <c:v>6.7572614170785528E-11</c:v>
                </c:pt>
                <c:pt idx="34">
                  <c:v>3.3072922178689623E-10</c:v>
                </c:pt>
                <c:pt idx="35">
                  <c:v>1.4234871059670695E-9</c:v>
                </c:pt>
                <c:pt idx="36">
                  <c:v>5.4506017477251589E-9</c:v>
                </c:pt>
                <c:pt idx="37">
                  <c:v>1.875481814295199E-8</c:v>
                </c:pt>
                <c:pt idx="38">
                  <c:v>5.8521621326690365E-8</c:v>
                </c:pt>
                <c:pt idx="39">
                  <c:v>1.669692721861793E-7</c:v>
                </c:pt>
                <c:pt idx="40">
                  <c:v>4.388444949654513E-7</c:v>
                </c:pt>
                <c:pt idx="41">
                  <c:v>1.0697274888116226E-6</c:v>
                </c:pt>
                <c:pt idx="42">
                  <c:v>2.4332466637133621E-6</c:v>
                </c:pt>
                <c:pt idx="43">
                  <c:v>5.1936031013610773E-6</c:v>
                </c:pt>
                <c:pt idx="44">
                  <c:v>1.0454948991878155E-5</c:v>
                </c:pt>
                <c:pt idx="45">
                  <c:v>1.9941167465731269E-5</c:v>
                </c:pt>
                <c:pt idx="46">
                  <c:v>3.6189563260791147E-5</c:v>
                </c:pt>
                <c:pt idx="47">
                  <c:v>6.273211042184812E-5</c:v>
                </c:pt>
                <c:pt idx="48">
                  <c:v>1.0423091239886162E-4</c:v>
                </c:pt>
                <c:pt idx="49">
                  <c:v>1.6653286924395161E-4</c:v>
                </c:pt>
                <c:pt idx="50">
                  <c:v>2.5661356555417569E-4</c:v>
                </c:pt>
                <c:pt idx="51">
                  <c:v>3.8239189002808871E-4</c:v>
                </c:pt>
                <c:pt idx="52">
                  <c:v>5.5241309843268027E-4</c:v>
                </c:pt>
                <c:pt idx="53">
                  <c:v>7.7541604292719057E-4</c:v>
                </c:pt>
                <c:pt idx="54">
                  <c:v>1.0598168316704459E-3</c:v>
                </c:pt>
                <c:pt idx="55">
                  <c:v>1.4131533957879583E-3</c:v>
                </c:pt>
                <c:pt idx="56">
                  <c:v>1.8415414102150862E-3</c:v>
                </c:pt>
                <c:pt idx="57">
                  <c:v>2.3491911617412597E-3</c:v>
                </c:pt>
                <c:pt idx="58">
                  <c:v>2.9380278797646042E-3</c:v>
                </c:pt>
                <c:pt idx="59">
                  <c:v>3.6074463200463924E-3</c:v>
                </c:pt>
                <c:pt idx="60">
                  <c:v>4.3542160902489968E-3</c:v>
                </c:pt>
                <c:pt idx="61">
                  <c:v>5.1725394690862458E-3</c:v>
                </c:pt>
                <c:pt idx="62">
                  <c:v>6.0542501586979824E-3</c:v>
                </c:pt>
                <c:pt idx="63">
                  <c:v>6.9891308552030296E-3</c:v>
                </c:pt>
                <c:pt idx="64">
                  <c:v>7.9653204619916096E-3</c:v>
                </c:pt>
                <c:pt idx="65">
                  <c:v>8.9697783575957146E-3</c:v>
                </c:pt>
                <c:pt idx="66">
                  <c:v>9.9887730624033111E-3</c:v>
                </c:pt>
                <c:pt idx="67">
                  <c:v>1.1008365303723622E-2</c:v>
                </c:pt>
                <c:pt idx="68">
                  <c:v>1.2014860077869116E-2</c:v>
                </c:pt>
                <c:pt idx="69">
                  <c:v>1.299520804320764E-2</c:v>
                </c:pt>
                <c:pt idx="70">
                  <c:v>1.3937342720581114E-2</c:v>
                </c:pt>
                <c:pt idx="71">
                  <c:v>1.4830445922100921E-2</c:v>
                </c:pt>
                <c:pt idx="72">
                  <c:v>1.5665139151124663E-2</c:v>
                </c:pt>
                <c:pt idx="73">
                  <c:v>1.643360313290998E-2</c:v>
                </c:pt>
                <c:pt idx="74">
                  <c:v>1.7129631030528003E-2</c:v>
                </c:pt>
                <c:pt idx="75">
                  <c:v>1.7748623262946239E-2</c:v>
                </c:pt>
                <c:pt idx="76">
                  <c:v>1.8287533243281473E-2</c:v>
                </c:pt>
                <c:pt idx="77">
                  <c:v>1.8744773938493609E-2</c:v>
                </c:pt>
                <c:pt idx="78">
                  <c:v>1.9120095063001941E-2</c:v>
                </c:pt>
                <c:pt idx="79">
                  <c:v>1.9414440131299671E-2</c:v>
                </c:pt>
                <c:pt idx="80">
                  <c:v>1.9629791667327368E-2</c:v>
                </c:pt>
                <c:pt idx="81">
                  <c:v>1.9769011726040731E-2</c:v>
                </c:pt>
                <c:pt idx="82">
                  <c:v>1.983568366145505E-2</c:v>
                </c:pt>
                <c:pt idx="83">
                  <c:v>1.9833959842401327E-2</c:v>
                </c:pt>
                <c:pt idx="84">
                  <c:v>1.9768418855221626E-2</c:v>
                </c:pt>
                <c:pt idx="85">
                  <c:v>1.9643934675329433E-2</c:v>
                </c:pt>
                <c:pt idx="86">
                  <c:v>1.9465559370502206E-2</c:v>
                </c:pt>
                <c:pt idx="87">
                  <c:v>1.923842011706256E-2</c:v>
                </c:pt>
                <c:pt idx="88">
                  <c:v>1.8967630685381209E-2</c:v>
                </c:pt>
                <c:pt idx="89">
                  <c:v>1.865821705141002E-2</c:v>
                </c:pt>
                <c:pt idx="90">
                  <c:v>1.8315056428590992E-2</c:v>
                </c:pt>
                <c:pt idx="91">
                  <c:v>1.7942828751586148E-2</c:v>
                </c:pt>
                <c:pt idx="92">
                  <c:v>1.7545979481894847E-2</c:v>
                </c:pt>
                <c:pt idx="93">
                  <c:v>1.7128692513523447E-2</c:v>
                </c:pt>
                <c:pt idx="94">
                  <c:v>1.6694871932415367E-2</c:v>
                </c:pt>
                <c:pt idx="95">
                  <c:v>1.6248131399947852E-2</c:v>
                </c:pt>
                <c:pt idx="96">
                  <c:v>1.5791789986025151E-2</c:v>
                </c:pt>
                <c:pt idx="97">
                  <c:v>1.5328873354462758E-2</c:v>
                </c:pt>
                <c:pt idx="98">
                  <c:v>1.4862119296751075E-2</c:v>
                </c:pt>
                <c:pt idx="99">
                  <c:v>1.4393986709507089E-2</c:v>
                </c:pt>
                <c:pt idx="100">
                  <c:v>1.3926667218683519E-2</c:v>
                </c:pt>
                <c:pt idx="101">
                  <c:v>1.3462098751887197E-2</c:v>
                </c:pt>
                <c:pt idx="102">
                  <c:v>1.300198046212131E-2</c:v>
                </c:pt>
                <c:pt idx="103">
                  <c:v>1.2547788496334533E-2</c:v>
                </c:pt>
                <c:pt idx="104">
                  <c:v>1.2100792188078913E-2</c:v>
                </c:pt>
                <c:pt idx="105">
                  <c:v>1.1662070328441132E-2</c:v>
                </c:pt>
                <c:pt idx="106">
                  <c:v>1.1232527238590251E-2</c:v>
                </c:pt>
                <c:pt idx="107">
                  <c:v>1.0812908426629519E-2</c:v>
                </c:pt>
                <c:pt idx="108">
                  <c:v>1.0403815661348403E-2</c:v>
                </c:pt>
                <c:pt idx="109">
                  <c:v>1.0005721341684648E-2</c:v>
                </c:pt>
                <c:pt idx="110">
                  <c:v>9.6189820765033573E-3</c:v>
                </c:pt>
                <c:pt idx="111">
                  <c:v>9.2438514199102428E-3</c:v>
                </c:pt>
                <c:pt idx="112">
                  <c:v>8.8804917340752354E-3</c:v>
                </c:pt>
                <c:pt idx="113">
                  <c:v>8.5289851705283581E-3</c:v>
                </c:pt>
                <c:pt idx="114">
                  <c:v>8.1893437779427813E-3</c:v>
                </c:pt>
                <c:pt idx="115">
                  <c:v>7.8615187576787093E-3</c:v>
                </c:pt>
                <c:pt idx="116">
                  <c:v>7.5454088962914057E-3</c:v>
                </c:pt>
                <c:pt idx="117">
                  <c:v>7.2408682127758084E-3</c:v>
                </c:pt>
                <c:pt idx="118">
                  <c:v>6.9477128625123896E-3</c:v>
                </c:pt>
                <c:pt idx="119">
                  <c:v>6.6657273426926622E-3</c:v>
                </c:pt>
                <c:pt idx="120">
                  <c:v>6.3946700466743778E-3</c:v>
                </c:pt>
                <c:pt idx="121">
                  <c:v>6.1342782129258921E-3</c:v>
                </c:pt>
                <c:pt idx="122">
                  <c:v>5.8842723175160927E-3</c:v>
                </c:pt>
                <c:pt idx="123">
                  <c:v>5.6443599535498379E-3</c:v>
                </c:pt>
                <c:pt idx="124">
                  <c:v>5.4142392436347109E-3</c:v>
                </c:pt>
                <c:pt idx="125">
                  <c:v>5.1936018255958061E-3</c:v>
                </c:pt>
                <c:pt idx="126">
                  <c:v>4.9821354524510753E-3</c:v>
                </c:pt>
                <c:pt idx="127">
                  <c:v>4.779526244135468E-3</c:v>
                </c:pt>
                <c:pt idx="128">
                  <c:v>4.5854606244404295E-3</c:v>
                </c:pt>
                <c:pt idx="129">
                  <c:v>4.3996269768626917E-3</c:v>
                </c:pt>
                <c:pt idx="130">
                  <c:v>4.2217170497451662E-3</c:v>
                </c:pt>
                <c:pt idx="131">
                  <c:v>4.0514271353799813E-3</c:v>
                </c:pt>
                <c:pt idx="132">
                  <c:v>3.8884590523480256E-3</c:v>
                </c:pt>
                <c:pt idx="133">
                  <c:v>3.7325209501659629E-3</c:v>
                </c:pt>
                <c:pt idx="134">
                  <c:v>3.5833279591201972E-3</c:v>
                </c:pt>
                <c:pt idx="135">
                  <c:v>3.4406027047850785E-3</c:v>
                </c:pt>
                <c:pt idx="136">
                  <c:v>3.3040757010383004E-3</c:v>
                </c:pt>
                <c:pt idx="137">
                  <c:v>3.1734856414686874E-3</c:v>
                </c:pt>
                <c:pt idx="138">
                  <c:v>3.0485795982997388E-3</c:v>
                </c:pt>
                <c:pt idx="139">
                  <c:v>2.9291131451998353E-3</c:v>
                </c:pt>
                <c:pt idx="140">
                  <c:v>2.8148504111129569E-3</c:v>
                </c:pt>
                <c:pt idx="141">
                  <c:v>2.7055640787807533E-3</c:v>
                </c:pt>
                <c:pt idx="142">
                  <c:v>2.601035333185564E-3</c:v>
                </c:pt>
                <c:pt idx="143">
                  <c:v>2.5010537693219703E-3</c:v>
                </c:pt>
                <c:pt idx="144">
                  <c:v>2.4054172668002138E-3</c:v>
                </c:pt>
                <c:pt idx="145">
                  <c:v>2.3139318345215543E-3</c:v>
                </c:pt>
                <c:pt idx="146">
                  <c:v>2.2264114339520802E-3</c:v>
                </c:pt>
                <c:pt idx="147">
                  <c:v>2.1426777832402877E-3</c:v>
                </c:pt>
                <c:pt idx="148">
                  <c:v>2.0625601466406351E-3</c:v>
                </c:pt>
                <c:pt idx="149">
                  <c:v>1.9858951139326564E-3</c:v>
                </c:pt>
                <c:pt idx="150">
                  <c:v>1.9125263708303919E-3</c:v>
                </c:pt>
                <c:pt idx="151">
                  <c:v>1.842304465185407E-3</c:v>
                </c:pt>
                <c:pt idx="152">
                  <c:v>1.7750865686707584E-3</c:v>
                </c:pt>
                <c:pt idx="153">
                  <c:v>1.7107362388628644E-3</c:v>
                </c:pt>
                <c:pt idx="154">
                  <c:v>1.6491231800728201E-3</c:v>
                </c:pt>
                <c:pt idx="155">
                  <c:v>1.5901230076451611E-3</c:v>
                </c:pt>
                <c:pt idx="156">
                  <c:v>1.533617013166122E-3</c:v>
                </c:pt>
                <c:pt idx="157">
                  <c:v>1.4794919357541403E-3</c:v>
                </c:pt>
                <c:pt idx="158">
                  <c:v>1.4276397355388326E-3</c:v>
                </c:pt>
                <c:pt idx="159">
                  <c:v>1.3779573746148799E-3</c:v>
                </c:pt>
                <c:pt idx="160">
                  <c:v>1.3303466021454824E-3</c:v>
                </c:pt>
                <c:pt idx="161">
                  <c:v>1.2847137460596514E-3</c:v>
                </c:pt>
                <c:pt idx="162">
                  <c:v>1.2409695114570241E-3</c:v>
                </c:pt>
                <c:pt idx="163">
                  <c:v>1.1990287849812375E-3</c:v>
                </c:pt>
                <c:pt idx="164">
                  <c:v>1.1588104462703086E-3</c:v>
                </c:pt>
                <c:pt idx="165">
                  <c:v>1.1202371863419103E-3</c:v>
                </c:pt>
                <c:pt idx="166">
                  <c:v>1.0832353319756294E-3</c:v>
                </c:pt>
                <c:pt idx="167">
                  <c:v>1.0477346777975072E-3</c:v>
                </c:pt>
                <c:pt idx="168">
                  <c:v>1.0136683246457778E-3</c:v>
                </c:pt>
                <c:pt idx="169">
                  <c:v>9.8097252410411784E-4</c:v>
                </c:pt>
                <c:pt idx="170">
                  <c:v>9.4958653031085305E-4</c:v>
                </c:pt>
                <c:pt idx="171">
                  <c:v>9.1945245733882075E-4</c:v>
                </c:pt>
                <c:pt idx="172">
                  <c:v>8.9051514342486371E-4</c:v>
                </c:pt>
                <c:pt idx="173">
                  <c:v>8.6272202045734048E-4</c:v>
                </c:pt>
                <c:pt idx="174">
                  <c:v>8.3602298977325518E-4</c:v>
                </c:pt>
                <c:pt idx="175">
                  <c:v>8.1037030386710285E-4</c:v>
                </c:pt>
                <c:pt idx="176">
                  <c:v>7.8571845233454951E-4</c:v>
                </c:pt>
                <c:pt idx="177">
                  <c:v>7.6202405463732248E-4</c:v>
                </c:pt>
                <c:pt idx="178">
                  <c:v>7.3924575656292291E-4</c:v>
                </c:pt>
                <c:pt idx="179">
                  <c:v>7.1734413239710193E-4</c:v>
                </c:pt>
                <c:pt idx="180">
                  <c:v>6.9628159138801493E-4</c:v>
                </c:pt>
                <c:pt idx="181">
                  <c:v>6.7602228864416247E-4</c:v>
                </c:pt>
                <c:pt idx="182">
                  <c:v>6.565320404376962E-4</c:v>
                </c:pt>
                <c:pt idx="183">
                  <c:v>6.3777824385624626E-4</c:v>
                </c:pt>
                <c:pt idx="184">
                  <c:v>6.1972979935376316E-4</c:v>
                </c:pt>
                <c:pt idx="185">
                  <c:v>6.0235703867306256E-4</c:v>
                </c:pt>
                <c:pt idx="186">
                  <c:v>5.8563165481473334E-4</c:v>
                </c:pt>
                <c:pt idx="187">
                  <c:v>5.6952663621245847E-4</c:v>
                </c:pt>
                <c:pt idx="188">
                  <c:v>5.5401620397788065E-4</c:v>
                </c:pt>
                <c:pt idx="189">
                  <c:v>5.3907575247080786E-4</c:v>
                </c:pt>
                <c:pt idx="190">
                  <c:v>5.2468179202946885E-4</c:v>
                </c:pt>
                <c:pt idx="191">
                  <c:v>5.1081189582191655E-4</c:v>
                </c:pt>
                <c:pt idx="192">
                  <c:v>4.9744464789114318E-4</c:v>
                </c:pt>
                <c:pt idx="193">
                  <c:v>4.8455959526449988E-4</c:v>
                </c:pt>
                <c:pt idx="194">
                  <c:v>4.7213720085892419E-4</c:v>
                </c:pt>
                <c:pt idx="195">
                  <c:v>4.6015880033678513E-4</c:v>
                </c:pt>
                <c:pt idx="196">
                  <c:v>4.4860655961542761E-4</c:v>
                </c:pt>
                <c:pt idx="197">
                  <c:v>4.374634359578522E-4</c:v>
                </c:pt>
                <c:pt idx="198">
                  <c:v>4.2671313946129885E-4</c:v>
                </c:pt>
                <c:pt idx="199">
                  <c:v>4.1634009787117066E-4</c:v>
                </c:pt>
                <c:pt idx="200">
                  <c:v>4.0632942233287395E-4</c:v>
                </c:pt>
                <c:pt idx="201">
                  <c:v>3.9666687473527418E-4</c:v>
                </c:pt>
                <c:pt idx="202">
                  <c:v>3.8733883766894905E-4</c:v>
                </c:pt>
                <c:pt idx="203">
                  <c:v>3.7833228432759824E-4</c:v>
                </c:pt>
                <c:pt idx="204">
                  <c:v>3.6963475153584113E-4</c:v>
                </c:pt>
                <c:pt idx="205">
                  <c:v>3.6123431303280995E-4</c:v>
                </c:pt>
                <c:pt idx="206">
                  <c:v>3.5311955403471984E-4</c:v>
                </c:pt>
                <c:pt idx="207">
                  <c:v>3.4527954821328422E-4</c:v>
                </c:pt>
                <c:pt idx="208">
                  <c:v>3.3770383424780448E-4</c:v>
                </c:pt>
                <c:pt idx="209">
                  <c:v>3.3038239459415308E-4</c:v>
                </c:pt>
                <c:pt idx="210">
                  <c:v>3.2330563527693812E-4</c:v>
                </c:pt>
                <c:pt idx="211">
                  <c:v>3.1646436576693304E-4</c:v>
                </c:pt>
                <c:pt idx="212">
                  <c:v>3.0984978090486948E-4</c:v>
                </c:pt>
                <c:pt idx="213">
                  <c:v>3.0345344336524249E-4</c:v>
                </c:pt>
                <c:pt idx="214">
                  <c:v>2.972672664611764E-4</c:v>
                </c:pt>
                <c:pt idx="215">
                  <c:v>2.9128349848406287E-4</c:v>
                </c:pt>
                <c:pt idx="216">
                  <c:v>2.8549470764005491E-4</c:v>
                </c:pt>
                <c:pt idx="217">
                  <c:v>2.7989376724235626E-4</c:v>
                </c:pt>
                <c:pt idx="218">
                  <c:v>2.7447384232459626E-4</c:v>
                </c:pt>
                <c:pt idx="219">
                  <c:v>2.6922837636789154E-4</c:v>
                </c:pt>
                <c:pt idx="220">
                  <c:v>2.6415107890898071E-4</c:v>
                </c:pt>
                <c:pt idx="221">
                  <c:v>2.5923591368837151E-4</c:v>
                </c:pt>
                <c:pt idx="222">
                  <c:v>2.5447708739534391E-4</c:v>
                </c:pt>
                <c:pt idx="223">
                  <c:v>2.4986903892454393E-4</c:v>
                </c:pt>
                <c:pt idx="224">
                  <c:v>2.4540642891679454E-4</c:v>
                </c:pt>
                <c:pt idx="225">
                  <c:v>2.4108413049361843E-4</c:v>
                </c:pt>
                <c:pt idx="226">
                  <c:v>2.3689721939490482E-4</c:v>
                </c:pt>
                <c:pt idx="227">
                  <c:v>2.3284096567977031E-4</c:v>
                </c:pt>
                <c:pt idx="228">
                  <c:v>2.289108248305638E-4</c:v>
                </c:pt>
                <c:pt idx="229">
                  <c:v>2.2510243002216157E-4</c:v>
                </c:pt>
                <c:pt idx="230">
                  <c:v>2.2141158439126229E-4</c:v>
                </c:pt>
                <c:pt idx="231">
                  <c:v>2.1783425353305574E-4</c:v>
                </c:pt>
                <c:pt idx="232">
                  <c:v>2.1436655879369937E-4</c:v>
                </c:pt>
                <c:pt idx="233">
                  <c:v>2.1100477073332513E-4</c:v>
                </c:pt>
                <c:pt idx="234">
                  <c:v>2.0774530230482924E-4</c:v>
                </c:pt>
                <c:pt idx="235">
                  <c:v>2.0458470311268684E-4</c:v>
                </c:pt>
                <c:pt idx="236">
                  <c:v>2.0151965401282723E-4</c:v>
                </c:pt>
                <c:pt idx="237">
                  <c:v>1.9854696074617095E-4</c:v>
                </c:pt>
                <c:pt idx="238">
                  <c:v>1.956635495048431E-4</c:v>
                </c:pt>
                <c:pt idx="239">
                  <c:v>1.9286646153204856E-4</c:v>
                </c:pt>
                <c:pt idx="240">
                  <c:v>1.9015284834722479E-4</c:v>
                </c:pt>
                <c:pt idx="241">
                  <c:v>1.8751996719856834E-4</c:v>
                </c:pt>
                <c:pt idx="242">
                  <c:v>1.8496517708399551E-4</c:v>
                </c:pt>
                <c:pt idx="243">
                  <c:v>1.8248593363523469E-4</c:v>
                </c:pt>
                <c:pt idx="244">
                  <c:v>1.8007978633249877E-4</c:v>
                </c:pt>
                <c:pt idx="245">
                  <c:v>1.7774437367279461E-4</c:v>
                </c:pt>
                <c:pt idx="246">
                  <c:v>1.7547742032775204E-4</c:v>
                </c:pt>
                <c:pt idx="247">
                  <c:v>1.7327673310774117E-4</c:v>
                </c:pt>
                <c:pt idx="248">
                  <c:v>1.7114019772179745E-4</c:v>
                </c:pt>
                <c:pt idx="249">
                  <c:v>1.690657762196679E-4</c:v>
                </c:pt>
                <c:pt idx="250">
                  <c:v>1.670515029559283E-4</c:v>
                </c:pt>
                <c:pt idx="251">
                  <c:v>1.6509548254362016E-4</c:v>
                </c:pt>
                <c:pt idx="252">
                  <c:v>1.6319588661417583E-4</c:v>
                </c:pt>
                <c:pt idx="253">
                  <c:v>1.6135095125946464E-4</c:v>
                </c:pt>
                <c:pt idx="254">
                  <c:v>1.595589746443693E-4</c:v>
                </c:pt>
                <c:pt idx="255">
                  <c:v>1.5781831433514526E-4</c:v>
                </c:pt>
                <c:pt idx="256">
                  <c:v>1.5612738508252733E-4</c:v>
                </c:pt>
                <c:pt idx="257">
                  <c:v>1.5448465683221002E-4</c:v>
                </c:pt>
                <c:pt idx="258">
                  <c:v>1.5288865222373715E-4</c:v>
                </c:pt>
                <c:pt idx="259">
                  <c:v>1.5133794448729532E-4</c:v>
                </c:pt>
                <c:pt idx="260">
                  <c:v>1.49831155965785E-4</c:v>
                </c:pt>
                <c:pt idx="261">
                  <c:v>1.4836695618214435E-4</c:v>
                </c:pt>
                <c:pt idx="262">
                  <c:v>1.4694405911086506E-4</c:v>
                </c:pt>
                <c:pt idx="263">
                  <c:v>1.4556122289377527E-4</c:v>
                </c:pt>
                <c:pt idx="264">
                  <c:v>1.4421724728208574E-4</c:v>
                </c:pt>
                <c:pt idx="265">
                  <c:v>1.4291097210161752E-4</c:v>
                </c:pt>
                <c:pt idx="266">
                  <c:v>1.4164127600224674E-4</c:v>
                </c:pt>
                <c:pt idx="267">
                  <c:v>1.4040707492313231E-4</c:v>
                </c:pt>
                <c:pt idx="268">
                  <c:v>1.3920732072847386E-4</c:v>
                </c:pt>
                <c:pt idx="269">
                  <c:v>1.3804099984326967E-4</c:v>
                </c:pt>
                <c:pt idx="270">
                  <c:v>1.3690713171854441E-4</c:v>
                </c:pt>
                <c:pt idx="271">
                  <c:v>1.3580476826291488E-4</c:v>
                </c:pt>
                <c:pt idx="272">
                  <c:v>1.3473299185307042E-4</c:v>
                </c:pt>
                <c:pt idx="273">
                  <c:v>1.3369091482218209E-4</c:v>
                </c:pt>
                <c:pt idx="274">
                  <c:v>1.326776782093475E-4</c:v>
                </c:pt>
                <c:pt idx="275">
                  <c:v>1.3169245045219213E-4</c:v>
                </c:pt>
                <c:pt idx="276">
                  <c:v>1.3073442687527859E-4</c:v>
                </c:pt>
                <c:pt idx="277">
                  <c:v>1.2980282809849086E-4</c:v>
                </c:pt>
                <c:pt idx="278">
                  <c:v>1.2889689992334752E-4</c:v>
                </c:pt>
                <c:pt idx="279">
                  <c:v>1.280159116276991E-4</c:v>
                </c:pt>
                <c:pt idx="280">
                  <c:v>1.2715915568151104E-4</c:v>
                </c:pt>
                <c:pt idx="281">
                  <c:v>1.2632594678052556E-4</c:v>
                </c:pt>
                <c:pt idx="282">
                  <c:v>1.2551562076623668E-4</c:v>
                </c:pt>
                <c:pt idx="283">
                  <c:v>1.2472753451220342E-4</c:v>
                </c:pt>
                <c:pt idx="284">
                  <c:v>1.2396106438927745E-4</c:v>
                </c:pt>
                <c:pt idx="285">
                  <c:v>1.232156064929768E-4</c:v>
                </c:pt>
                <c:pt idx="286">
                  <c:v>1.2249057499502669E-4</c:v>
                </c:pt>
                <c:pt idx="287">
                  <c:v>1.2178540225704637E-4</c:v>
                </c:pt>
                <c:pt idx="288">
                  <c:v>1.2109953792105443E-4</c:v>
                </c:pt>
                <c:pt idx="289">
                  <c:v>1.204324482841912E-4</c:v>
                </c:pt>
                <c:pt idx="290">
                  <c:v>1.1978361573028451E-4</c:v>
                </c:pt>
                <c:pt idx="291">
                  <c:v>1.1915253838878925E-4</c:v>
                </c:pt>
                <c:pt idx="292">
                  <c:v>1.1853872916844921E-4</c:v>
                </c:pt>
                <c:pt idx="293">
                  <c:v>1.1794171592782732E-4</c:v>
                </c:pt>
                <c:pt idx="294">
                  <c:v>1.1736103999737679E-4</c:v>
                </c:pt>
                <c:pt idx="295">
                  <c:v>1.1679625697524898E-4</c:v>
                </c:pt>
                <c:pt idx="296">
                  <c:v>1.1624693490830396E-4</c:v>
                </c:pt>
                <c:pt idx="297">
                  <c:v>1.1571265503107497E-4</c:v>
                </c:pt>
                <c:pt idx="298">
                  <c:v>1.1519301074258692E-4</c:v>
                </c:pt>
                <c:pt idx="299">
                  <c:v>1.1468760686739188E-4</c:v>
                </c:pt>
                <c:pt idx="300">
                  <c:v>1.1419606045137698E-4</c:v>
                </c:pt>
              </c:numCache>
            </c:numRef>
          </c:val>
          <c:smooth val="0"/>
        </c:ser>
        <c:ser>
          <c:idx val="1"/>
          <c:order val="1"/>
          <c:tx>
            <c:v>Smile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Smile!$B$3:$B$303</c:f>
              <c:numCache>
                <c:formatCode>General</c:formatCode>
                <c:ptCount val="301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Smile!$T$3:$T$303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1.1368683772161603E-13</c:v>
                </c:pt>
                <c:pt idx="11">
                  <c:v>8.8107299234252423E-13</c:v>
                </c:pt>
                <c:pt idx="12">
                  <c:v>5.7696070143720135E-12</c:v>
                </c:pt>
                <c:pt idx="13">
                  <c:v>3.092281986027956E-11</c:v>
                </c:pt>
                <c:pt idx="14">
                  <c:v>1.3842793578078272E-10</c:v>
                </c:pt>
                <c:pt idx="15">
                  <c:v>5.3240967190504307E-10</c:v>
                </c:pt>
                <c:pt idx="16">
                  <c:v>1.7981278688239399E-9</c:v>
                </c:pt>
                <c:pt idx="17">
                  <c:v>5.4275091088129557E-9</c:v>
                </c:pt>
                <c:pt idx="18">
                  <c:v>1.4856027519272175E-8</c:v>
                </c:pt>
                <c:pt idx="19">
                  <c:v>3.7321228774089832E-8</c:v>
                </c:pt>
                <c:pt idx="20">
                  <c:v>8.692695985246246E-8</c:v>
                </c:pt>
                <c:pt idx="21">
                  <c:v>1.8932473722088616E-7</c:v>
                </c:pt>
                <c:pt idx="22">
                  <c:v>3.8839439753246552E-7</c:v>
                </c:pt>
                <c:pt idx="23">
                  <c:v>7.5519464814988169E-7</c:v>
                </c:pt>
                <c:pt idx="24">
                  <c:v>1.3992668641549244E-6</c:v>
                </c:pt>
                <c:pt idx="25">
                  <c:v>2.4821275843578405E-6</c:v>
                </c:pt>
                <c:pt idx="26">
                  <c:v>4.2324995206399763E-6</c:v>
                </c:pt>
                <c:pt idx="27">
                  <c:v>6.9625491363467518E-6</c:v>
                </c:pt>
                <c:pt idx="28">
                  <c:v>1.1084154095897247E-5</c:v>
                </c:pt>
                <c:pt idx="29">
                  <c:v>1.712405047271659E-5</c:v>
                </c:pt>
                <c:pt idx="30">
                  <c:v>2.5736633062933834E-5</c:v>
                </c:pt>
                <c:pt idx="31">
                  <c:v>3.7713207149181471E-5</c:v>
                </c:pt>
                <c:pt idx="32">
                  <c:v>5.3986624891422252E-5</c:v>
                </c:pt>
                <c:pt idx="33">
                  <c:v>7.5630462220033223E-5</c:v>
                </c:pt>
                <c:pt idx="34">
                  <c:v>1.0385218490682746E-4</c:v>
                </c:pt>
                <c:pt idx="35">
                  <c:v>1.3998009032434311E-4</c:v>
                </c:pt>
                <c:pt idx="36">
                  <c:v>1.8544416113286388E-4</c:v>
                </c:pt>
                <c:pt idx="37">
                  <c:v>2.4175130182868543E-4</c:v>
                </c:pt>
                <c:pt idx="38">
                  <c:v>3.1045573143728689E-4</c:v>
                </c:pt>
                <c:pt idx="39">
                  <c:v>3.9312554686432577E-4</c:v>
                </c:pt>
                <c:pt idx="40">
                  <c:v>4.9130664754670761E-4</c:v>
                </c:pt>
                <c:pt idx="41">
                  <c:v>6.0648531720630672E-4</c:v>
                </c:pt>
                <c:pt idx="42">
                  <c:v>7.4005078568006866E-4</c:v>
                </c:pt>
                <c:pt idx="43">
                  <c:v>8.932590590120526E-4</c:v>
                </c:pt>
                <c:pt idx="44">
                  <c:v>1.0671992079807069E-3</c:v>
                </c:pt>
                <c:pt idx="45">
                  <c:v>1.262763161150815E-3</c:v>
                </c:pt>
                <c:pt idx="46">
                  <c:v>1.4806198703638529E-3</c:v>
                </c:pt>
                <c:pt idx="47">
                  <c:v>1.7211945141752949E-3</c:v>
                </c:pt>
                <c:pt idx="48">
                  <c:v>1.9846531939009537E-3</c:v>
                </c:pt>
                <c:pt idx="49">
                  <c:v>2.2708933656758745E-3</c:v>
                </c:pt>
                <c:pt idx="50">
                  <c:v>2.5795400527499623E-3</c:v>
                </c:pt>
                <c:pt idx="51">
                  <c:v>2.9099476990097628E-3</c:v>
                </c:pt>
                <c:pt idx="52">
                  <c:v>3.2612073640052586E-3</c:v>
                </c:pt>
                <c:pt idx="53">
                  <c:v>3.6321588284522477E-3</c:v>
                </c:pt>
                <c:pt idx="54">
                  <c:v>4.0214070737505381E-3</c:v>
                </c:pt>
                <c:pt idx="55">
                  <c:v>4.4273425214242934E-3</c:v>
                </c:pt>
                <c:pt idx="56">
                  <c:v>4.8481643713529365E-3</c:v>
                </c:pt>
                <c:pt idx="57">
                  <c:v>5.2819063546536427E-3</c:v>
                </c:pt>
                <c:pt idx="58">
                  <c:v>5.7264642142058619E-3</c:v>
                </c:pt>
                <c:pt idx="59">
                  <c:v>6.1796242497393905E-3</c:v>
                </c:pt>
                <c:pt idx="60">
                  <c:v>6.6390922956145459E-3</c:v>
                </c:pt>
                <c:pt idx="61">
                  <c:v>7.1025225522873825E-3</c:v>
                </c:pt>
                <c:pt idx="62">
                  <c:v>7.5675457486141795E-3</c:v>
                </c:pt>
                <c:pt idx="63">
                  <c:v>8.0317961783720193E-3</c:v>
                </c:pt>
                <c:pt idx="64">
                  <c:v>8.492937222243313E-3</c:v>
                </c:pt>
                <c:pt idx="65">
                  <c:v>8.9486850379216776E-3</c:v>
                </c:pt>
                <c:pt idx="66">
                  <c:v>9.3968301684128619E-3</c:v>
                </c:pt>
                <c:pt idx="67">
                  <c:v>9.8352568858075529E-3</c:v>
                </c:pt>
                <c:pt idx="68">
                  <c:v>1.0261960150387495E-2</c:v>
                </c:pt>
                <c:pt idx="69">
                  <c:v>1.0675060121272395E-2</c:v>
                </c:pt>
                <c:pt idx="70">
                  <c:v>1.1072814207381043E-2</c:v>
                </c:pt>
                <c:pt idx="71">
                  <c:v>1.1453626691078966E-2</c:v>
                </c:pt>
                <c:pt idx="72">
                  <c:v>1.18160559985796E-2</c:v>
                </c:pt>
                <c:pt idx="73">
                  <c:v>1.2158819719459757E-2</c:v>
                </c:pt>
                <c:pt idx="74">
                  <c:v>1.2480797508843011E-2</c:v>
                </c:pt>
                <c:pt idx="75">
                  <c:v>1.2781032021038641E-2</c:v>
                </c:pt>
                <c:pt idx="76">
                  <c:v>1.3058728043631618E-2</c:v>
                </c:pt>
                <c:pt idx="77">
                  <c:v>1.3313250005410282E-2</c:v>
                </c:pt>
                <c:pt idx="78">
                  <c:v>1.3544118042233322E-2</c:v>
                </c:pt>
                <c:pt idx="79">
                  <c:v>1.3751002802635526E-2</c:v>
                </c:pt>
                <c:pt idx="80">
                  <c:v>1.393371917447439E-2</c:v>
                </c:pt>
                <c:pt idx="81">
                  <c:v>1.4092219109826942E-2</c:v>
                </c:pt>
                <c:pt idx="82">
                  <c:v>1.4226583717558583E-2</c:v>
                </c:pt>
                <c:pt idx="83">
                  <c:v>1.4337014783166069E-2</c:v>
                </c:pt>
                <c:pt idx="84">
                  <c:v>1.4423825868007611E-2</c:v>
                </c:pt>
                <c:pt idx="85">
                  <c:v>1.4487433124457993E-2</c:v>
                </c:pt>
                <c:pt idx="86">
                  <c:v>1.4528345956421163E-2</c:v>
                </c:pt>
                <c:pt idx="87">
                  <c:v>1.4547157637096575E-2</c:v>
                </c:pt>
                <c:pt idx="88">
                  <c:v>1.4544535988022744E-2</c:v>
                </c:pt>
                <c:pt idx="89">
                  <c:v>1.4521214207647404E-2</c:v>
                </c:pt>
                <c:pt idx="90">
                  <c:v>1.4477981927171868E-2</c:v>
                </c:pt>
                <c:pt idx="91">
                  <c:v>1.441567656078746E-2</c:v>
                </c:pt>
                <c:pt idx="92">
                  <c:v>1.433517500286996E-2</c:v>
                </c:pt>
                <c:pt idx="93">
                  <c:v>1.423738571979527E-2</c:v>
                </c:pt>
                <c:pt idx="94">
                  <c:v>1.4123241268393372E-2</c:v>
                </c:pt>
                <c:pt idx="95">
                  <c:v>1.3993691270400177E-2</c:v>
                </c:pt>
                <c:pt idx="96">
                  <c:v>1.3849695858084488E-2</c:v>
                </c:pt>
                <c:pt idx="97">
                  <c:v>1.3692219605260902E-2</c:v>
                </c:pt>
                <c:pt idx="98">
                  <c:v>1.3522225945791888E-2</c:v>
                </c:pt>
                <c:pt idx="99">
                  <c:v>1.334067208044587E-2</c:v>
                </c:pt>
                <c:pt idx="100">
                  <c:v>1.3148504365304348E-2</c:v>
                </c:pt>
                <c:pt idx="101">
                  <c:v>1.2946654172438343E-2</c:v>
                </c:pt>
                <c:pt idx="102">
                  <c:v>1.2736034208714386E-2</c:v>
                </c:pt>
                <c:pt idx="103">
                  <c:v>1.25175352765865E-2</c:v>
                </c:pt>
                <c:pt idx="104">
                  <c:v>1.2292023458286394E-2</c:v>
                </c:pt>
                <c:pt idx="105">
                  <c:v>1.206033770208137E-2</c:v>
                </c:pt>
                <c:pt idx="106">
                  <c:v>1.1823287789468395E-2</c:v>
                </c:pt>
                <c:pt idx="107">
                  <c:v>1.1581652659401698E-2</c:v>
                </c:pt>
                <c:pt idx="108">
                  <c:v>1.1336179066574914E-2</c:v>
                </c:pt>
                <c:pt idx="109">
                  <c:v>1.1087580549599352E-2</c:v>
                </c:pt>
                <c:pt idx="110">
                  <c:v>1.0836536685161491E-2</c:v>
                </c:pt>
                <c:pt idx="111">
                  <c:v>1.0583692604924977E-2</c:v>
                </c:pt>
                <c:pt idx="112">
                  <c:v>1.0329658751288662E-2</c:v>
                </c:pt>
                <c:pt idx="113">
                  <c:v>1.0075010850272292E-2</c:v>
                </c:pt>
                <c:pt idx="114">
                  <c:v>9.8202900791051206E-3</c:v>
                </c:pt>
                <c:pt idx="115">
                  <c:v>9.5660034081390677E-3</c:v>
                </c:pt>
                <c:pt idx="116">
                  <c:v>9.3126240970065055E-3</c:v>
                </c:pt>
                <c:pt idx="117">
                  <c:v>9.0605923254258869E-3</c:v>
                </c:pt>
                <c:pt idx="118">
                  <c:v>8.8103159426395905E-3</c:v>
                </c:pt>
                <c:pt idx="119">
                  <c:v>8.562171316526701E-3</c:v>
                </c:pt>
                <c:pt idx="120">
                  <c:v>8.3165042688619906E-3</c:v>
                </c:pt>
                <c:pt idx="121">
                  <c:v>8.0736310807765221E-3</c:v>
                </c:pt>
                <c:pt idx="122">
                  <c:v>7.8338395556443174E-3</c:v>
                </c:pt>
                <c:pt idx="123">
                  <c:v>7.5973901279837719E-3</c:v>
                </c:pt>
                <c:pt idx="124">
                  <c:v>7.3645170048450836E-3</c:v>
                </c:pt>
                <c:pt idx="125">
                  <c:v>7.1354293324077389E-3</c:v>
                </c:pt>
                <c:pt idx="126">
                  <c:v>6.9103123759077789E-3</c:v>
                </c:pt>
                <c:pt idx="127">
                  <c:v>6.6893287070115548E-3</c:v>
                </c:pt>
                <c:pt idx="128">
                  <c:v>6.4726193885462635E-3</c:v>
                </c:pt>
                <c:pt idx="129">
                  <c:v>6.2603051529777076E-3</c:v>
                </c:pt>
                <c:pt idx="130">
                  <c:v>6.0524875662508748E-3</c:v>
                </c:pt>
                <c:pt idx="131">
                  <c:v>5.8492501735543101E-3</c:v>
                </c:pt>
                <c:pt idx="132">
                  <c:v>5.6506596222902772E-3</c:v>
                </c:pt>
                <c:pt idx="133">
                  <c:v>5.4567667576179701E-3</c:v>
                </c:pt>
                <c:pt idx="134">
                  <c:v>5.2676076889213164E-3</c:v>
                </c:pt>
                <c:pt idx="135">
                  <c:v>5.0832048236770788E-3</c:v>
                </c:pt>
                <c:pt idx="136">
                  <c:v>4.903567866136882E-3</c:v>
                </c:pt>
                <c:pt idx="137">
                  <c:v>4.7286947806810531E-3</c:v>
                </c:pt>
                <c:pt idx="138">
                  <c:v>4.5585727166610468E-3</c:v>
                </c:pt>
                <c:pt idx="139">
                  <c:v>4.3931788955831053E-3</c:v>
                </c:pt>
                <c:pt idx="140">
                  <c:v>4.2324814591268023E-3</c:v>
                </c:pt>
                <c:pt idx="141">
                  <c:v>4.0764402772026642E-3</c:v>
                </c:pt>
                <c:pt idx="142">
                  <c:v>3.9250077176973264E-3</c:v>
                </c:pt>
                <c:pt idx="143">
                  <c:v>3.7781293761440793E-3</c:v>
                </c:pt>
                <c:pt idx="144">
                  <c:v>3.6357447675641197E-3</c:v>
                </c:pt>
                <c:pt idx="145">
                  <c:v>3.4977879792847943E-3</c:v>
                </c:pt>
                <c:pt idx="146">
                  <c:v>3.3641882870938389E-3</c:v>
                </c:pt>
                <c:pt idx="147">
                  <c:v>3.2348707343032856E-3</c:v>
                </c:pt>
                <c:pt idx="148">
                  <c:v>3.1097566755136086E-3</c:v>
                </c:pt>
                <c:pt idx="149">
                  <c:v>2.9887642859023344E-3</c:v>
                </c:pt>
                <c:pt idx="150">
                  <c:v>2.8718090365202897E-3</c:v>
                </c:pt>
                <c:pt idx="151">
                  <c:v>2.758804138323967E-3</c:v>
                </c:pt>
                <c:pt idx="152">
                  <c:v>2.6496609540345162E-3</c:v>
                </c:pt>
                <c:pt idx="153">
                  <c:v>2.5442893814044965E-3</c:v>
                </c:pt>
                <c:pt idx="154">
                  <c:v>2.4425982066986762E-3</c:v>
                </c:pt>
                <c:pt idx="155">
                  <c:v>2.3444954323963429E-3</c:v>
                </c:pt>
                <c:pt idx="156">
                  <c:v>2.2498885773529764E-3</c:v>
                </c:pt>
                <c:pt idx="157">
                  <c:v>2.158684953883494E-3</c:v>
                </c:pt>
                <c:pt idx="158">
                  <c:v>2.0707919198059699E-3</c:v>
                </c:pt>
                <c:pt idx="159">
                  <c:v>1.9861171100217234E-3</c:v>
                </c:pt>
                <c:pt idx="160">
                  <c:v>1.9045686453011967E-3</c:v>
                </c:pt>
                <c:pt idx="161">
                  <c:v>1.8260553229936249E-3</c:v>
                </c:pt>
                <c:pt idx="162">
                  <c:v>1.7504867877562447E-3</c:v>
                </c:pt>
                <c:pt idx="163">
                  <c:v>1.6777736856283809E-3</c:v>
                </c:pt>
                <c:pt idx="164">
                  <c:v>1.6078278012230385E-3</c:v>
                </c:pt>
                <c:pt idx="165">
                  <c:v>1.5405621797981439E-3</c:v>
                </c:pt>
                <c:pt idx="166">
                  <c:v>1.4758912347190289E-3</c:v>
                </c:pt>
                <c:pt idx="167">
                  <c:v>1.413730841790084E-3</c:v>
                </c:pt>
                <c:pt idx="168">
                  <c:v>1.3539984207966427E-3</c:v>
                </c:pt>
                <c:pt idx="169">
                  <c:v>1.2966130056781822E-3</c:v>
                </c:pt>
                <c:pt idx="170">
                  <c:v>1.2414953038160093E-3</c:v>
                </c:pt>
                <c:pt idx="171">
                  <c:v>1.1885677455438781E-3</c:v>
                </c:pt>
                <c:pt idx="172">
                  <c:v>1.1377545241373355E-3</c:v>
                </c:pt>
                <c:pt idx="173">
                  <c:v>1.0889816277881437E-3</c:v>
                </c:pt>
                <c:pt idx="174">
                  <c:v>1.0421768633648298E-3</c:v>
                </c:pt>
                <c:pt idx="175">
                  <c:v>9.9726987323833782E-4</c:v>
                </c:pt>
                <c:pt idx="176">
                  <c:v>9.5419214585490408E-4</c:v>
                </c:pt>
                <c:pt idx="177">
                  <c:v>9.128770195729885E-4</c:v>
                </c:pt>
                <c:pt idx="178">
                  <c:v>8.7325968229379214E-4</c:v>
                </c:pt>
                <c:pt idx="179">
                  <c:v>8.352771647253121E-4</c:v>
                </c:pt>
                <c:pt idx="180">
                  <c:v>7.9886833063369522E-4</c:v>
                </c:pt>
                <c:pt idx="181">
                  <c:v>7.639738622913228E-4</c:v>
                </c:pt>
                <c:pt idx="182">
                  <c:v>7.305362422869166E-4</c:v>
                </c:pt>
                <c:pt idx="183">
                  <c:v>6.9849973283453437E-4</c:v>
                </c:pt>
                <c:pt idx="184">
                  <c:v>6.6781035164353852E-4</c:v>
                </c:pt>
                <c:pt idx="185">
                  <c:v>6.3841584557167153E-4</c:v>
                </c:pt>
                <c:pt idx="186">
                  <c:v>6.1026566183386421E-4</c:v>
                </c:pt>
                <c:pt idx="187">
                  <c:v>5.8331091815944092E-4</c:v>
                </c:pt>
                <c:pt idx="188">
                  <c:v>5.5750436999346675E-4</c:v>
                </c:pt>
                <c:pt idx="189">
                  <c:v>5.32800377499143E-4</c:v>
                </c:pt>
                <c:pt idx="190">
                  <c:v>5.0915487105385182E-4</c:v>
                </c:pt>
                <c:pt idx="191">
                  <c:v>4.8652531532411558E-4</c:v>
                </c:pt>
                <c:pt idx="192">
                  <c:v>4.6487067353950806E-4</c:v>
                </c:pt>
                <c:pt idx="193">
                  <c:v>4.4415137026021512E-4</c:v>
                </c:pt>
                <c:pt idx="194">
                  <c:v>4.2432925422986045E-4</c:v>
                </c:pt>
                <c:pt idx="195">
                  <c:v>4.0536756125675311E-4</c:v>
                </c:pt>
                <c:pt idx="196">
                  <c:v>3.8723087587300142E-4</c:v>
                </c:pt>
                <c:pt idx="197">
                  <c:v>3.6988509444313422E-4</c:v>
                </c:pt>
                <c:pt idx="198">
                  <c:v>3.532973872211187E-4</c:v>
                </c:pt>
                <c:pt idx="199">
                  <c:v>3.3743616086212569E-4</c:v>
                </c:pt>
                <c:pt idx="200">
                  <c:v>3.2227102187221135E-4</c:v>
                </c:pt>
                <c:pt idx="201">
                  <c:v>3.077727394042995E-4</c:v>
                </c:pt>
                <c:pt idx="202">
                  <c:v>2.9391320916261066E-4</c:v>
                </c:pt>
                <c:pt idx="203">
                  <c:v>2.8066541759130814E-4</c:v>
                </c:pt>
                <c:pt idx="204">
                  <c:v>2.6800340674526524E-4</c:v>
                </c:pt>
                <c:pt idx="205">
                  <c:v>2.5590223924609745E-4</c:v>
                </c:pt>
                <c:pt idx="206">
                  <c:v>2.4433796480138881E-4</c:v>
                </c:pt>
                <c:pt idx="207">
                  <c:v>2.3328758607021882E-4</c:v>
                </c:pt>
                <c:pt idx="208">
                  <c:v>2.2272902685926965E-4</c:v>
                </c:pt>
                <c:pt idx="209">
                  <c:v>2.1264109938101683E-4</c:v>
                </c:pt>
                <c:pt idx="210">
                  <c:v>2.0300347327406598E-4</c:v>
                </c:pt>
                <c:pt idx="211">
                  <c:v>1.9379664539087571E-4</c:v>
                </c:pt>
                <c:pt idx="212">
                  <c:v>1.8500190952863704E-4</c:v>
                </c:pt>
                <c:pt idx="213">
                  <c:v>1.7660132795072059E-4</c:v>
                </c:pt>
                <c:pt idx="214">
                  <c:v>1.6857770279443685E-4</c:v>
                </c:pt>
                <c:pt idx="215">
                  <c:v>1.6091454904199054E-4</c:v>
                </c:pt>
                <c:pt idx="216">
                  <c:v>1.5359606740616982E-4</c:v>
                </c:pt>
                <c:pt idx="217">
                  <c:v>1.4660711906344659E-4</c:v>
                </c:pt>
                <c:pt idx="218">
                  <c:v>1.3993320007443799E-4</c:v>
                </c:pt>
                <c:pt idx="219">
                  <c:v>1.3356041702650145E-4</c:v>
                </c:pt>
                <c:pt idx="220">
                  <c:v>1.2747546404057175E-4</c:v>
                </c:pt>
                <c:pt idx="221">
                  <c:v>1.2166559923798559E-4</c:v>
                </c:pt>
                <c:pt idx="222">
                  <c:v>1.161186229978739E-4</c:v>
                </c:pt>
                <c:pt idx="223">
                  <c:v>1.1082285672614489E-4</c:v>
                </c:pt>
                <c:pt idx="224">
                  <c:v>1.0576712168131053E-4</c:v>
                </c:pt>
                <c:pt idx="225">
                  <c:v>1.0094071976141095E-4</c:v>
                </c:pt>
                <c:pt idx="226">
                  <c:v>9.6333413466709317E-5</c:v>
                </c:pt>
                <c:pt idx="227">
                  <c:v>9.1935407795062929E-5</c:v>
                </c:pt>
                <c:pt idx="228">
                  <c:v>8.7737332080450869E-5</c:v>
                </c:pt>
                <c:pt idx="229">
                  <c:v>8.3730222968370072E-5</c:v>
                </c:pt>
                <c:pt idx="230">
                  <c:v>7.9905507107014273E-5</c:v>
                </c:pt>
                <c:pt idx="231">
                  <c:v>7.6254985742707504E-5</c:v>
                </c:pt>
                <c:pt idx="232">
                  <c:v>7.2770818917433644E-5</c:v>
                </c:pt>
                <c:pt idx="233">
                  <c:v>6.9445510462173843E-5</c:v>
                </c:pt>
                <c:pt idx="234">
                  <c:v>6.6271893956582062E-5</c:v>
                </c:pt>
                <c:pt idx="235">
                  <c:v>6.3243118518130359E-5</c:v>
                </c:pt>
                <c:pt idx="236">
                  <c:v>6.0352635784965969E-5</c:v>
                </c:pt>
                <c:pt idx="237">
                  <c:v>5.7594187296672317E-5</c:v>
                </c:pt>
                <c:pt idx="238">
                  <c:v>5.4961791590812936E-5</c:v>
                </c:pt>
                <c:pt idx="239">
                  <c:v>5.2449733061621373E-5</c:v>
                </c:pt>
                <c:pt idx="240">
                  <c:v>5.0052550420787156E-5</c:v>
                </c:pt>
                <c:pt idx="241">
                  <c:v>4.7765025499302283E-5</c:v>
                </c:pt>
                <c:pt idx="242">
                  <c:v>4.5582173299862916E-5</c:v>
                </c:pt>
                <c:pt idx="243">
                  <c:v>4.3499231480836897E-5</c:v>
                </c:pt>
                <c:pt idx="244">
                  <c:v>4.151165120447331E-5</c:v>
                </c:pt>
                <c:pt idx="245">
                  <c:v>3.9615087189304177E-5</c:v>
                </c:pt>
                <c:pt idx="246">
                  <c:v>3.780538980890924E-5</c:v>
                </c:pt>
                <c:pt idx="247">
                  <c:v>3.6078595712751849E-5</c:v>
                </c:pt>
                <c:pt idx="248">
                  <c:v>3.4430919981787156E-5</c:v>
                </c:pt>
                <c:pt idx="249">
                  <c:v>3.2858748738817667E-5</c:v>
                </c:pt>
                <c:pt idx="250">
                  <c:v>3.1358630792510667E-5</c:v>
                </c:pt>
                <c:pt idx="251">
                  <c:v>2.9927271214091888E-5</c:v>
                </c:pt>
                <c:pt idx="252">
                  <c:v>2.85615240613879E-5</c:v>
                </c:pt>
                <c:pt idx="253">
                  <c:v>2.7258385955519771E-5</c:v>
                </c:pt>
                <c:pt idx="254">
                  <c:v>2.6014989657596743E-5</c:v>
                </c:pt>
                <c:pt idx="255">
                  <c:v>2.4828598213844089E-5</c:v>
                </c:pt>
                <c:pt idx="256">
                  <c:v>2.369659881651387E-5</c:v>
                </c:pt>
                <c:pt idx="257">
                  <c:v>2.2616497631133825E-5</c:v>
                </c:pt>
                <c:pt idx="258">
                  <c:v>2.1585914339539158E-5</c:v>
                </c:pt>
                <c:pt idx="259">
                  <c:v>2.0602577023964841E-5</c:v>
                </c:pt>
                <c:pt idx="260">
                  <c:v>1.9664317335355008E-5</c:v>
                </c:pt>
                <c:pt idx="261">
                  <c:v>1.8769065945889452E-5</c:v>
                </c:pt>
                <c:pt idx="262">
                  <c:v>1.7914848001510109E-5</c:v>
                </c:pt>
                <c:pt idx="263">
                  <c:v>1.7099778858664649E-5</c:v>
                </c:pt>
                <c:pt idx="264">
                  <c:v>1.6322060105267155E-5</c:v>
                </c:pt>
                <c:pt idx="265">
                  <c:v>1.5579975638502219E-5</c:v>
                </c:pt>
                <c:pt idx="266">
                  <c:v>1.4871887799472461E-5</c:v>
                </c:pt>
                <c:pt idx="267">
                  <c:v>1.4196234133123653E-5</c:v>
                </c:pt>
                <c:pt idx="268">
                  <c:v>1.3551523636579077E-5</c:v>
                </c:pt>
                <c:pt idx="269">
                  <c:v>1.2936334030655416E-5</c:v>
                </c:pt>
                <c:pt idx="270">
                  <c:v>1.2349307723980019E-5</c:v>
                </c:pt>
                <c:pt idx="271">
                  <c:v>1.1789149994001491E-5</c:v>
                </c:pt>
                <c:pt idx="272">
                  <c:v>1.1254625405854313E-5</c:v>
                </c:pt>
                <c:pt idx="273">
                  <c:v>1.0744555083874729E-5</c:v>
                </c:pt>
                <c:pt idx="274">
                  <c:v>1.0257814665237674E-5</c:v>
                </c:pt>
                <c:pt idx="275">
                  <c:v>9.7933312872555689E-6</c:v>
                </c:pt>
                <c:pt idx="276">
                  <c:v>9.3500814841718238E-6</c:v>
                </c:pt>
                <c:pt idx="277">
                  <c:v>8.9270889134240861E-6</c:v>
                </c:pt>
                <c:pt idx="278">
                  <c:v>8.5234221387509024E-6</c:v>
                </c:pt>
                <c:pt idx="279">
                  <c:v>8.1381926406720595E-6</c:v>
                </c:pt>
                <c:pt idx="280">
                  <c:v>7.7705528838123428E-6</c:v>
                </c:pt>
                <c:pt idx="281">
                  <c:v>7.4196939863213629E-6</c:v>
                </c:pt>
                <c:pt idx="282">
                  <c:v>7.0848450377525296E-6</c:v>
                </c:pt>
                <c:pt idx="283">
                  <c:v>6.7652699726750143E-6</c:v>
                </c:pt>
                <c:pt idx="284">
                  <c:v>6.4602669453961425E-6</c:v>
                </c:pt>
                <c:pt idx="285">
                  <c:v>6.1691665678154095E-6</c:v>
                </c:pt>
                <c:pt idx="286">
                  <c:v>5.8913301472784951E-6</c:v>
                </c:pt>
                <c:pt idx="287">
                  <c:v>5.6261483223352116E-6</c:v>
                </c:pt>
                <c:pt idx="288">
                  <c:v>5.3730402669316391E-6</c:v>
                </c:pt>
                <c:pt idx="289">
                  <c:v>5.1314513598299527E-6</c:v>
                </c:pt>
                <c:pt idx="290">
                  <c:v>4.9008530709215847E-6</c:v>
                </c:pt>
                <c:pt idx="291">
                  <c:v>4.6807409148641455E-6</c:v>
                </c:pt>
                <c:pt idx="292">
                  <c:v>4.4706338826472347E-6</c:v>
                </c:pt>
                <c:pt idx="293">
                  <c:v>4.2700729068201326E-6</c:v>
                </c:pt>
                <c:pt idx="294">
                  <c:v>4.0786202362141921E-6</c:v>
                </c:pt>
                <c:pt idx="295">
                  <c:v>3.8958586401349748E-6</c:v>
                </c:pt>
                <c:pt idx="296">
                  <c:v>3.7213892483123345E-6</c:v>
                </c:pt>
                <c:pt idx="297">
                  <c:v>3.5548326309253753E-6</c:v>
                </c:pt>
                <c:pt idx="298">
                  <c:v>3.3958260701183463E-6</c:v>
                </c:pt>
                <c:pt idx="299">
                  <c:v>3.2440237873743172E-6</c:v>
                </c:pt>
                <c:pt idx="300">
                  <c:v>3.0990964319244085E-6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468672"/>
        <c:axId val="259519616"/>
      </c:lineChart>
      <c:catAx>
        <c:axId val="2594686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59519616"/>
        <c:crosses val="autoZero"/>
        <c:auto val="1"/>
        <c:lblAlgn val="ctr"/>
        <c:lblOffset val="100"/>
        <c:noMultiLvlLbl val="0"/>
      </c:catAx>
      <c:valAx>
        <c:axId val="2595196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594686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pt-BR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 Constante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Smile!$C$3:$C$303</c:f>
              <c:numCache>
                <c:formatCode>_(* #,##0.00_);_(* \(#,##0.00\);_(* "-"??_);_(@_)</c:formatCode>
                <c:ptCount val="301"/>
                <c:pt idx="0">
                  <c:v>-11.512925464970229</c:v>
                </c:pt>
                <c:pt idx="1">
                  <c:v>0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2.0794415416798357</c:v>
                </c:pt>
                <c:pt idx="9">
                  <c:v>2.1972245773362196</c:v>
                </c:pt>
                <c:pt idx="10">
                  <c:v>2.3025850929940459</c:v>
                </c:pt>
                <c:pt idx="11">
                  <c:v>2.3978952727983707</c:v>
                </c:pt>
                <c:pt idx="12">
                  <c:v>2.4849066497880004</c:v>
                </c:pt>
                <c:pt idx="13">
                  <c:v>2.5649493574615367</c:v>
                </c:pt>
                <c:pt idx="14">
                  <c:v>2.6390573296152584</c:v>
                </c:pt>
                <c:pt idx="15">
                  <c:v>2.7080502011022101</c:v>
                </c:pt>
                <c:pt idx="16">
                  <c:v>2.7725887222397811</c:v>
                </c:pt>
                <c:pt idx="17">
                  <c:v>2.8332133440562162</c:v>
                </c:pt>
                <c:pt idx="18">
                  <c:v>2.8903717578961645</c:v>
                </c:pt>
                <c:pt idx="19">
                  <c:v>2.9444389791664403</c:v>
                </c:pt>
                <c:pt idx="20">
                  <c:v>2.9957322735539909</c:v>
                </c:pt>
                <c:pt idx="21">
                  <c:v>3.044522437723423</c:v>
                </c:pt>
                <c:pt idx="22">
                  <c:v>3.0910424533583161</c:v>
                </c:pt>
                <c:pt idx="23">
                  <c:v>3.1354942159291497</c:v>
                </c:pt>
                <c:pt idx="24">
                  <c:v>3.1780538303479458</c:v>
                </c:pt>
                <c:pt idx="25">
                  <c:v>3.2188758248682006</c:v>
                </c:pt>
                <c:pt idx="26">
                  <c:v>3.2580965380214821</c:v>
                </c:pt>
                <c:pt idx="27">
                  <c:v>3.2958368660043291</c:v>
                </c:pt>
                <c:pt idx="28">
                  <c:v>3.3322045101752038</c:v>
                </c:pt>
                <c:pt idx="29">
                  <c:v>3.3672958299864741</c:v>
                </c:pt>
                <c:pt idx="30">
                  <c:v>3.4011973816621555</c:v>
                </c:pt>
                <c:pt idx="31">
                  <c:v>3.4339872044851463</c:v>
                </c:pt>
                <c:pt idx="32">
                  <c:v>3.4657359027997265</c:v>
                </c:pt>
                <c:pt idx="33">
                  <c:v>3.4965075614664802</c:v>
                </c:pt>
                <c:pt idx="34">
                  <c:v>3.5263605246161616</c:v>
                </c:pt>
                <c:pt idx="35">
                  <c:v>3.5553480614894135</c:v>
                </c:pt>
                <c:pt idx="36">
                  <c:v>3.5835189384561099</c:v>
                </c:pt>
                <c:pt idx="37">
                  <c:v>3.6109179126442243</c:v>
                </c:pt>
                <c:pt idx="38">
                  <c:v>3.6375861597263857</c:v>
                </c:pt>
                <c:pt idx="39">
                  <c:v>3.6635616461296463</c:v>
                </c:pt>
                <c:pt idx="40">
                  <c:v>3.6888794541139363</c:v>
                </c:pt>
                <c:pt idx="41">
                  <c:v>3.713572066704308</c:v>
                </c:pt>
                <c:pt idx="42">
                  <c:v>3.7376696182833684</c:v>
                </c:pt>
                <c:pt idx="43">
                  <c:v>3.7612001156935624</c:v>
                </c:pt>
                <c:pt idx="44">
                  <c:v>3.784189633918261</c:v>
                </c:pt>
                <c:pt idx="45">
                  <c:v>3.8066624897703196</c:v>
                </c:pt>
                <c:pt idx="46">
                  <c:v>3.8286413964890951</c:v>
                </c:pt>
                <c:pt idx="47">
                  <c:v>3.8501476017100584</c:v>
                </c:pt>
                <c:pt idx="48">
                  <c:v>3.8712010109078911</c:v>
                </c:pt>
                <c:pt idx="49">
                  <c:v>3.8918202981106265</c:v>
                </c:pt>
                <c:pt idx="50">
                  <c:v>3.912023005428146</c:v>
                </c:pt>
                <c:pt idx="51">
                  <c:v>3.9318256327243257</c:v>
                </c:pt>
                <c:pt idx="52">
                  <c:v>3.9512437185814275</c:v>
                </c:pt>
                <c:pt idx="53">
                  <c:v>3.970291913552122</c:v>
                </c:pt>
                <c:pt idx="54">
                  <c:v>3.9889840465642745</c:v>
                </c:pt>
                <c:pt idx="55">
                  <c:v>4.0073331852324712</c:v>
                </c:pt>
                <c:pt idx="56">
                  <c:v>4.0253516907351496</c:v>
                </c:pt>
                <c:pt idx="57">
                  <c:v>4.0430512678345503</c:v>
                </c:pt>
                <c:pt idx="58">
                  <c:v>4.0604430105464191</c:v>
                </c:pt>
                <c:pt idx="59">
                  <c:v>4.0775374439057197</c:v>
                </c:pt>
                <c:pt idx="60">
                  <c:v>4.0943445622221004</c:v>
                </c:pt>
                <c:pt idx="61">
                  <c:v>4.1108738641733114</c:v>
                </c:pt>
                <c:pt idx="62">
                  <c:v>4.1271343850450917</c:v>
                </c:pt>
                <c:pt idx="63">
                  <c:v>4.1431347263915326</c:v>
                </c:pt>
                <c:pt idx="64">
                  <c:v>4.1588830833596715</c:v>
                </c:pt>
                <c:pt idx="65">
                  <c:v>4.1743872698956368</c:v>
                </c:pt>
                <c:pt idx="66">
                  <c:v>4.1896547420264252</c:v>
                </c:pt>
                <c:pt idx="67">
                  <c:v>4.2046926193909657</c:v>
                </c:pt>
                <c:pt idx="68">
                  <c:v>4.219507705176107</c:v>
                </c:pt>
                <c:pt idx="69">
                  <c:v>4.2341065045972597</c:v>
                </c:pt>
                <c:pt idx="70">
                  <c:v>4.2484952420493594</c:v>
                </c:pt>
                <c:pt idx="71">
                  <c:v>4.2626798770413155</c:v>
                </c:pt>
                <c:pt idx="72">
                  <c:v>4.2766661190160553</c:v>
                </c:pt>
                <c:pt idx="73">
                  <c:v>4.290459441148391</c:v>
                </c:pt>
                <c:pt idx="74">
                  <c:v>4.3040650932041702</c:v>
                </c:pt>
                <c:pt idx="75">
                  <c:v>4.3174881135363101</c:v>
                </c:pt>
                <c:pt idx="76">
                  <c:v>4.3307333402863311</c:v>
                </c:pt>
                <c:pt idx="77">
                  <c:v>4.3438054218536841</c:v>
                </c:pt>
                <c:pt idx="78">
                  <c:v>4.3567088266895917</c:v>
                </c:pt>
                <c:pt idx="79">
                  <c:v>4.3694478524670215</c:v>
                </c:pt>
                <c:pt idx="80">
                  <c:v>4.3820266346738812</c:v>
                </c:pt>
                <c:pt idx="81">
                  <c:v>4.3944491546724391</c:v>
                </c:pt>
                <c:pt idx="82">
                  <c:v>4.4067192472642533</c:v>
                </c:pt>
                <c:pt idx="83">
                  <c:v>4.4188406077965983</c:v>
                </c:pt>
                <c:pt idx="84">
                  <c:v>4.4308167988433134</c:v>
                </c:pt>
                <c:pt idx="85">
                  <c:v>4.4426512564903167</c:v>
                </c:pt>
                <c:pt idx="86">
                  <c:v>4.4543472962535073</c:v>
                </c:pt>
                <c:pt idx="87">
                  <c:v>4.4659081186545837</c:v>
                </c:pt>
                <c:pt idx="88">
                  <c:v>4.4773368144782069</c:v>
                </c:pt>
                <c:pt idx="89">
                  <c:v>4.4886363697321396</c:v>
                </c:pt>
                <c:pt idx="90">
                  <c:v>4.499809670330265</c:v>
                </c:pt>
                <c:pt idx="91">
                  <c:v>4.5108595065168497</c:v>
                </c:pt>
                <c:pt idx="92">
                  <c:v>4.5217885770490405</c:v>
                </c:pt>
                <c:pt idx="93">
                  <c:v>4.5325994931532563</c:v>
                </c:pt>
                <c:pt idx="94">
                  <c:v>4.5432947822700038</c:v>
                </c:pt>
                <c:pt idx="95">
                  <c:v>4.5538768916005408</c:v>
                </c:pt>
                <c:pt idx="96">
                  <c:v>4.5643481914678361</c:v>
                </c:pt>
                <c:pt idx="97">
                  <c:v>4.5747109785033828</c:v>
                </c:pt>
                <c:pt idx="98">
                  <c:v>4.5849674786705723</c:v>
                </c:pt>
                <c:pt idx="99">
                  <c:v>4.5951198501345898</c:v>
                </c:pt>
                <c:pt idx="100">
                  <c:v>4.6051701859880918</c:v>
                </c:pt>
                <c:pt idx="101">
                  <c:v>4.6151205168412597</c:v>
                </c:pt>
                <c:pt idx="102">
                  <c:v>4.6249728132842707</c:v>
                </c:pt>
                <c:pt idx="103">
                  <c:v>4.6347289882296359</c:v>
                </c:pt>
                <c:pt idx="104">
                  <c:v>4.6443908991413725</c:v>
                </c:pt>
                <c:pt idx="105">
                  <c:v>4.6539603501575231</c:v>
                </c:pt>
                <c:pt idx="106">
                  <c:v>4.6634390941120669</c:v>
                </c:pt>
                <c:pt idx="107">
                  <c:v>4.6728288344619058</c:v>
                </c:pt>
                <c:pt idx="108">
                  <c:v>4.6821312271242199</c:v>
                </c:pt>
                <c:pt idx="109">
                  <c:v>4.6913478822291435</c:v>
                </c:pt>
                <c:pt idx="110">
                  <c:v>4.7004803657924166</c:v>
                </c:pt>
                <c:pt idx="111">
                  <c:v>4.7095302013123339</c:v>
                </c:pt>
                <c:pt idx="112">
                  <c:v>4.7184988712950942</c:v>
                </c:pt>
                <c:pt idx="113">
                  <c:v>4.7273878187123408</c:v>
                </c:pt>
                <c:pt idx="114">
                  <c:v>4.7361984483944957</c:v>
                </c:pt>
                <c:pt idx="115">
                  <c:v>4.7449321283632502</c:v>
                </c:pt>
                <c:pt idx="116">
                  <c:v>4.7535901911063645</c:v>
                </c:pt>
                <c:pt idx="117">
                  <c:v>4.7621739347977563</c:v>
                </c:pt>
                <c:pt idx="118">
                  <c:v>4.7706846244656651</c:v>
                </c:pt>
                <c:pt idx="119">
                  <c:v>4.7791234931115296</c:v>
                </c:pt>
                <c:pt idx="120">
                  <c:v>4.7874917427820458</c:v>
                </c:pt>
                <c:pt idx="121">
                  <c:v>4.7957905455967413</c:v>
                </c:pt>
                <c:pt idx="122">
                  <c:v>4.8040210447332568</c:v>
                </c:pt>
                <c:pt idx="123">
                  <c:v>4.8121843553724171</c:v>
                </c:pt>
                <c:pt idx="124">
                  <c:v>4.8202815656050371</c:v>
                </c:pt>
                <c:pt idx="125">
                  <c:v>4.8283137373023015</c:v>
                </c:pt>
                <c:pt idx="126">
                  <c:v>4.836281906951478</c:v>
                </c:pt>
                <c:pt idx="127">
                  <c:v>4.8441870864585912</c:v>
                </c:pt>
                <c:pt idx="128">
                  <c:v>4.8520302639196169</c:v>
                </c:pt>
                <c:pt idx="129">
                  <c:v>4.8598124043616719</c:v>
                </c:pt>
                <c:pt idx="130">
                  <c:v>4.8675344504555822</c:v>
                </c:pt>
                <c:pt idx="131">
                  <c:v>4.8751973232011512</c:v>
                </c:pt>
                <c:pt idx="132">
                  <c:v>4.8828019225863706</c:v>
                </c:pt>
                <c:pt idx="133">
                  <c:v>4.8903491282217537</c:v>
                </c:pt>
                <c:pt idx="134">
                  <c:v>4.8978397999509111</c:v>
                </c:pt>
                <c:pt idx="135">
                  <c:v>4.9052747784384296</c:v>
                </c:pt>
                <c:pt idx="136">
                  <c:v>4.9126548857360524</c:v>
                </c:pt>
                <c:pt idx="137">
                  <c:v>4.9199809258281251</c:v>
                </c:pt>
                <c:pt idx="138">
                  <c:v>4.9272536851572051</c:v>
                </c:pt>
                <c:pt idx="139">
                  <c:v>4.9344739331306915</c:v>
                </c:pt>
                <c:pt idx="140">
                  <c:v>4.9416424226093039</c:v>
                </c:pt>
                <c:pt idx="141">
                  <c:v>4.9487598903781684</c:v>
                </c:pt>
                <c:pt idx="142">
                  <c:v>4.9558270576012609</c:v>
                </c:pt>
                <c:pt idx="143">
                  <c:v>4.962844630259907</c:v>
                </c:pt>
                <c:pt idx="144">
                  <c:v>4.9698132995760007</c:v>
                </c:pt>
                <c:pt idx="145">
                  <c:v>4.9767337424205742</c:v>
                </c:pt>
                <c:pt idx="146">
                  <c:v>4.9836066217083363</c:v>
                </c:pt>
                <c:pt idx="147">
                  <c:v>4.990432586778736</c:v>
                </c:pt>
                <c:pt idx="148">
                  <c:v>4.9972122737641147</c:v>
                </c:pt>
                <c:pt idx="149">
                  <c:v>5.0039463059454592</c:v>
                </c:pt>
                <c:pt idx="150">
                  <c:v>5.0106352940962555</c:v>
                </c:pt>
                <c:pt idx="151">
                  <c:v>5.0172798368149243</c:v>
                </c:pt>
                <c:pt idx="152">
                  <c:v>5.0238805208462765</c:v>
                </c:pt>
                <c:pt idx="153">
                  <c:v>5.0304379213924353</c:v>
                </c:pt>
                <c:pt idx="154">
                  <c:v>5.0369526024136295</c:v>
                </c:pt>
                <c:pt idx="155">
                  <c:v>5.0434251169192468</c:v>
                </c:pt>
                <c:pt idx="156">
                  <c:v>5.0498560072495371</c:v>
                </c:pt>
                <c:pt idx="157">
                  <c:v>5.0562458053483077</c:v>
                </c:pt>
                <c:pt idx="158">
                  <c:v>5.0625950330269669</c:v>
                </c:pt>
                <c:pt idx="159">
                  <c:v>5.0689042022202315</c:v>
                </c:pt>
                <c:pt idx="160">
                  <c:v>5.0751738152338266</c:v>
                </c:pt>
                <c:pt idx="161">
                  <c:v>5.0814043649844631</c:v>
                </c:pt>
                <c:pt idx="162">
                  <c:v>5.0875963352323836</c:v>
                </c:pt>
                <c:pt idx="163">
                  <c:v>5.0937502008067623</c:v>
                </c:pt>
                <c:pt idx="164">
                  <c:v>5.0998664278241987</c:v>
                </c:pt>
                <c:pt idx="165">
                  <c:v>5.1059454739005803</c:v>
                </c:pt>
                <c:pt idx="166">
                  <c:v>5.1119877883565437</c:v>
                </c:pt>
                <c:pt idx="167">
                  <c:v>5.1179938124167554</c:v>
                </c:pt>
                <c:pt idx="168">
                  <c:v>5.1239639794032588</c:v>
                </c:pt>
                <c:pt idx="169">
                  <c:v>5.1298987149230735</c:v>
                </c:pt>
                <c:pt idx="170">
                  <c:v>5.1357984370502621</c:v>
                </c:pt>
                <c:pt idx="171">
                  <c:v>5.1416635565026603</c:v>
                </c:pt>
                <c:pt idx="172">
                  <c:v>5.1474944768134527</c:v>
                </c:pt>
                <c:pt idx="173">
                  <c:v>5.1532915944977793</c:v>
                </c:pt>
                <c:pt idx="174">
                  <c:v>5.1590552992145291</c:v>
                </c:pt>
                <c:pt idx="175">
                  <c:v>5.1647859739235145</c:v>
                </c:pt>
                <c:pt idx="176">
                  <c:v>5.1704839950381514</c:v>
                </c:pt>
                <c:pt idx="177">
                  <c:v>5.1761497325738288</c:v>
                </c:pt>
                <c:pt idx="178">
                  <c:v>5.181783550292085</c:v>
                </c:pt>
                <c:pt idx="179">
                  <c:v>5.1873858058407549</c:v>
                </c:pt>
                <c:pt idx="180">
                  <c:v>5.1929568508902104</c:v>
                </c:pt>
                <c:pt idx="181">
                  <c:v>5.1984970312658261</c:v>
                </c:pt>
                <c:pt idx="182">
                  <c:v>5.2040066870767951</c:v>
                </c:pt>
                <c:pt idx="183">
                  <c:v>5.2094861528414214</c:v>
                </c:pt>
                <c:pt idx="184">
                  <c:v>5.2149357576089859</c:v>
                </c:pt>
                <c:pt idx="185">
                  <c:v>5.2203558250783244</c:v>
                </c:pt>
                <c:pt idx="186">
                  <c:v>5.2257466737132017</c:v>
                </c:pt>
                <c:pt idx="187">
                  <c:v>5.2311086168545868</c:v>
                </c:pt>
                <c:pt idx="188">
                  <c:v>5.2364419628299492</c:v>
                </c:pt>
                <c:pt idx="189">
                  <c:v>5.2417470150596426</c:v>
                </c:pt>
                <c:pt idx="190">
                  <c:v>5.2470240721604862</c:v>
                </c:pt>
                <c:pt idx="191">
                  <c:v>5.2522734280466299</c:v>
                </c:pt>
                <c:pt idx="192">
                  <c:v>5.2574953720277815</c:v>
                </c:pt>
                <c:pt idx="193">
                  <c:v>5.2626901889048856</c:v>
                </c:pt>
                <c:pt idx="194">
                  <c:v>5.2678581590633282</c:v>
                </c:pt>
                <c:pt idx="195">
                  <c:v>5.2729995585637468</c:v>
                </c:pt>
                <c:pt idx="196">
                  <c:v>5.2781146592305168</c:v>
                </c:pt>
                <c:pt idx="197">
                  <c:v>5.2832037287379885</c:v>
                </c:pt>
                <c:pt idx="198">
                  <c:v>5.2882670306945352</c:v>
                </c:pt>
                <c:pt idx="199">
                  <c:v>5.2933048247244923</c:v>
                </c:pt>
                <c:pt idx="200">
                  <c:v>5.2983173665480363</c:v>
                </c:pt>
                <c:pt idx="201">
                  <c:v>5.3033049080590757</c:v>
                </c:pt>
                <c:pt idx="202">
                  <c:v>5.3082676974012051</c:v>
                </c:pt>
                <c:pt idx="203">
                  <c:v>5.3132059790417872</c:v>
                </c:pt>
                <c:pt idx="204">
                  <c:v>5.3181199938442161</c:v>
                </c:pt>
                <c:pt idx="205">
                  <c:v>5.3230099791384085</c:v>
                </c:pt>
                <c:pt idx="206">
                  <c:v>5.3278761687895813</c:v>
                </c:pt>
                <c:pt idx="207">
                  <c:v>5.3327187932653688</c:v>
                </c:pt>
                <c:pt idx="208">
                  <c:v>5.3375380797013179</c:v>
                </c:pt>
                <c:pt idx="209">
                  <c:v>5.3423342519648109</c:v>
                </c:pt>
                <c:pt idx="210">
                  <c:v>5.3471075307174685</c:v>
                </c:pt>
                <c:pt idx="211">
                  <c:v>5.3518581334760666</c:v>
                </c:pt>
                <c:pt idx="212">
                  <c:v>5.3565862746720123</c:v>
                </c:pt>
                <c:pt idx="213">
                  <c:v>5.3612921657094255</c:v>
                </c:pt>
                <c:pt idx="214">
                  <c:v>5.3659760150218512</c:v>
                </c:pt>
                <c:pt idx="215">
                  <c:v>5.3706380281276624</c:v>
                </c:pt>
                <c:pt idx="216">
                  <c:v>5.3752784076841653</c:v>
                </c:pt>
                <c:pt idx="217">
                  <c:v>5.3798973535404597</c:v>
                </c:pt>
                <c:pt idx="218">
                  <c:v>5.3844950627890888</c:v>
                </c:pt>
                <c:pt idx="219">
                  <c:v>5.389071729816501</c:v>
                </c:pt>
                <c:pt idx="220">
                  <c:v>5.393627546352362</c:v>
                </c:pt>
                <c:pt idx="221">
                  <c:v>5.3981627015177525</c:v>
                </c:pt>
                <c:pt idx="222">
                  <c:v>5.4026773818722793</c:v>
                </c:pt>
                <c:pt idx="223">
                  <c:v>5.4071717714601188</c:v>
                </c:pt>
                <c:pt idx="224">
                  <c:v>5.4116460518550396</c:v>
                </c:pt>
                <c:pt idx="225">
                  <c:v>5.4161004022044201</c:v>
                </c:pt>
                <c:pt idx="226">
                  <c:v>5.4205349992722862</c:v>
                </c:pt>
                <c:pt idx="227">
                  <c:v>5.4249500174814029</c:v>
                </c:pt>
                <c:pt idx="228">
                  <c:v>5.4293456289544411</c:v>
                </c:pt>
                <c:pt idx="229">
                  <c:v>5.43372200355424</c:v>
                </c:pt>
                <c:pt idx="230">
                  <c:v>5.4380793089231956</c:v>
                </c:pt>
                <c:pt idx="231">
                  <c:v>5.4424177105217932</c:v>
                </c:pt>
                <c:pt idx="232">
                  <c:v>5.4467373716663099</c:v>
                </c:pt>
                <c:pt idx="233">
                  <c:v>5.4510384535657002</c:v>
                </c:pt>
                <c:pt idx="234">
                  <c:v>5.4553211153577017</c:v>
                </c:pt>
                <c:pt idx="235">
                  <c:v>5.4595855141441589</c:v>
                </c:pt>
                <c:pt idx="236">
                  <c:v>5.4638318050256105</c:v>
                </c:pt>
                <c:pt idx="237">
                  <c:v>5.4680601411351315</c:v>
                </c:pt>
                <c:pt idx="238">
                  <c:v>5.472270673671475</c:v>
                </c:pt>
                <c:pt idx="239">
                  <c:v>5.476463551931511</c:v>
                </c:pt>
                <c:pt idx="240">
                  <c:v>5.4806389233419912</c:v>
                </c:pt>
                <c:pt idx="241">
                  <c:v>5.4847969334906548</c:v>
                </c:pt>
                <c:pt idx="242">
                  <c:v>5.4889377261566867</c:v>
                </c:pt>
                <c:pt idx="243">
                  <c:v>5.4930614433405482</c:v>
                </c:pt>
                <c:pt idx="244">
                  <c:v>5.4971682252932021</c:v>
                </c:pt>
                <c:pt idx="245">
                  <c:v>5.5012582105447274</c:v>
                </c:pt>
                <c:pt idx="246">
                  <c:v>5.5053315359323625</c:v>
                </c:pt>
                <c:pt idx="247">
                  <c:v>5.5093883366279774</c:v>
                </c:pt>
                <c:pt idx="248">
                  <c:v>5.5134287461649825</c:v>
                </c:pt>
                <c:pt idx="249">
                  <c:v>5.5174528964647074</c:v>
                </c:pt>
                <c:pt idx="250">
                  <c:v>5.521460917862246</c:v>
                </c:pt>
                <c:pt idx="251">
                  <c:v>5.5254529391317835</c:v>
                </c:pt>
                <c:pt idx="252">
                  <c:v>5.5294290875114234</c:v>
                </c:pt>
                <c:pt idx="253">
                  <c:v>5.5333894887275203</c:v>
                </c:pt>
                <c:pt idx="254">
                  <c:v>5.5373342670185366</c:v>
                </c:pt>
                <c:pt idx="255">
                  <c:v>5.5412635451584258</c:v>
                </c:pt>
                <c:pt idx="256">
                  <c:v>5.5451774444795623</c:v>
                </c:pt>
                <c:pt idx="257">
                  <c:v>5.5490760848952201</c:v>
                </c:pt>
                <c:pt idx="258">
                  <c:v>5.5529595849216173</c:v>
                </c:pt>
                <c:pt idx="259">
                  <c:v>5.5568280616995374</c:v>
                </c:pt>
                <c:pt idx="260">
                  <c:v>5.5606816310155276</c:v>
                </c:pt>
                <c:pt idx="261">
                  <c:v>5.5645204073226937</c:v>
                </c:pt>
                <c:pt idx="262">
                  <c:v>5.5683445037610966</c:v>
                </c:pt>
                <c:pt idx="263">
                  <c:v>5.5721540321777647</c:v>
                </c:pt>
                <c:pt idx="264">
                  <c:v>5.575949103146316</c:v>
                </c:pt>
                <c:pt idx="265">
                  <c:v>5.579729825986222</c:v>
                </c:pt>
                <c:pt idx="266">
                  <c:v>5.5834963087816991</c:v>
                </c:pt>
                <c:pt idx="267">
                  <c:v>5.5872486584002496</c:v>
                </c:pt>
                <c:pt idx="268">
                  <c:v>5.5909869805108565</c:v>
                </c:pt>
                <c:pt idx="269">
                  <c:v>5.5947113796018391</c:v>
                </c:pt>
                <c:pt idx="270">
                  <c:v>5.598421958998375</c:v>
                </c:pt>
                <c:pt idx="271">
                  <c:v>5.602118820879701</c:v>
                </c:pt>
                <c:pt idx="272">
                  <c:v>5.6058020662959978</c:v>
                </c:pt>
                <c:pt idx="273">
                  <c:v>5.6094717951849598</c:v>
                </c:pt>
                <c:pt idx="274">
                  <c:v>5.6131281063880705</c:v>
                </c:pt>
                <c:pt idx="275">
                  <c:v>5.6167710976665717</c:v>
                </c:pt>
                <c:pt idx="276">
                  <c:v>5.6204008657171496</c:v>
                </c:pt>
                <c:pt idx="277">
                  <c:v>5.6240175061873385</c:v>
                </c:pt>
                <c:pt idx="278">
                  <c:v>5.6276211136906369</c:v>
                </c:pt>
                <c:pt idx="279">
                  <c:v>5.6312117818213654</c:v>
                </c:pt>
                <c:pt idx="280">
                  <c:v>5.6347896031692493</c:v>
                </c:pt>
                <c:pt idx="281">
                  <c:v>5.6383546693337454</c:v>
                </c:pt>
                <c:pt idx="282">
                  <c:v>5.6419070709381138</c:v>
                </c:pt>
                <c:pt idx="283">
                  <c:v>5.6454468976432377</c:v>
                </c:pt>
                <c:pt idx="284">
                  <c:v>5.6489742381612063</c:v>
                </c:pt>
                <c:pt idx="285">
                  <c:v>5.6524891802686508</c:v>
                </c:pt>
                <c:pt idx="286">
                  <c:v>5.6559918108198524</c:v>
                </c:pt>
                <c:pt idx="287">
                  <c:v>5.6594822157596214</c:v>
                </c:pt>
                <c:pt idx="288">
                  <c:v>5.6629604801359461</c:v>
                </c:pt>
                <c:pt idx="289">
                  <c:v>5.6664266881124323</c:v>
                </c:pt>
                <c:pt idx="290">
                  <c:v>5.6698809229805196</c:v>
                </c:pt>
                <c:pt idx="291">
                  <c:v>5.6733232671714928</c:v>
                </c:pt>
                <c:pt idx="292">
                  <c:v>5.6767538022682817</c:v>
                </c:pt>
                <c:pt idx="293">
                  <c:v>5.6801726090170677</c:v>
                </c:pt>
                <c:pt idx="294">
                  <c:v>5.6835797673386814</c:v>
                </c:pt>
                <c:pt idx="295">
                  <c:v>5.6869753563398202</c:v>
                </c:pt>
                <c:pt idx="296">
                  <c:v>5.6903594543240601</c:v>
                </c:pt>
                <c:pt idx="297">
                  <c:v>5.6937321388026998</c:v>
                </c:pt>
                <c:pt idx="298">
                  <c:v>5.6970934865054046</c:v>
                </c:pt>
                <c:pt idx="299">
                  <c:v>5.7004435733906869</c:v>
                </c:pt>
                <c:pt idx="300">
                  <c:v>5.7037824746562009</c:v>
                </c:pt>
              </c:numCache>
            </c:numRef>
          </c:xVal>
          <c:yVal>
            <c:numRef>
              <c:f>Smile!$U$3:$U$303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2.8421709430404007E-14</c:v>
                </c:pt>
                <c:pt idx="30">
                  <c:v>2.4158453015843406E-13</c:v>
                </c:pt>
                <c:pt idx="31">
                  <c:v>1.8047785488306545E-12</c:v>
                </c:pt>
                <c:pt idx="32">
                  <c:v>1.2008172234345693E-11</c:v>
                </c:pt>
                <c:pt idx="33">
                  <c:v>6.7572614170785528E-11</c:v>
                </c:pt>
                <c:pt idx="34">
                  <c:v>3.3072922178689623E-10</c:v>
                </c:pt>
                <c:pt idx="35">
                  <c:v>1.4234871059670695E-9</c:v>
                </c:pt>
                <c:pt idx="36">
                  <c:v>5.4506017477251589E-9</c:v>
                </c:pt>
                <c:pt idx="37">
                  <c:v>1.875481814295199E-8</c:v>
                </c:pt>
                <c:pt idx="38">
                  <c:v>5.8521621326690365E-8</c:v>
                </c:pt>
                <c:pt idx="39">
                  <c:v>1.669692721861793E-7</c:v>
                </c:pt>
                <c:pt idx="40">
                  <c:v>4.388444949654513E-7</c:v>
                </c:pt>
                <c:pt idx="41">
                  <c:v>1.0697274888116226E-6</c:v>
                </c:pt>
                <c:pt idx="42">
                  <c:v>2.4332466637133621E-6</c:v>
                </c:pt>
                <c:pt idx="43">
                  <c:v>5.1936031013610773E-6</c:v>
                </c:pt>
                <c:pt idx="44">
                  <c:v>1.0454948991878155E-5</c:v>
                </c:pt>
                <c:pt idx="45">
                  <c:v>1.9941167465731269E-5</c:v>
                </c:pt>
                <c:pt idx="46">
                  <c:v>3.6189563260791147E-5</c:v>
                </c:pt>
                <c:pt idx="47">
                  <c:v>6.273211042184812E-5</c:v>
                </c:pt>
                <c:pt idx="48">
                  <c:v>1.0423091239886162E-4</c:v>
                </c:pt>
                <c:pt idx="49">
                  <c:v>1.6653286924395161E-4</c:v>
                </c:pt>
                <c:pt idx="50">
                  <c:v>2.5661356555417569E-4</c:v>
                </c:pt>
                <c:pt idx="51">
                  <c:v>3.8239189002808871E-4</c:v>
                </c:pt>
                <c:pt idx="52">
                  <c:v>5.5241309843268027E-4</c:v>
                </c:pt>
                <c:pt idx="53">
                  <c:v>7.7541604292719057E-4</c:v>
                </c:pt>
                <c:pt idx="54">
                  <c:v>1.0598168316704459E-3</c:v>
                </c:pt>
                <c:pt idx="55">
                  <c:v>1.4131533957879583E-3</c:v>
                </c:pt>
                <c:pt idx="56">
                  <c:v>1.8415414102150862E-3</c:v>
                </c:pt>
                <c:pt idx="57">
                  <c:v>2.3491911617412597E-3</c:v>
                </c:pt>
                <c:pt idx="58">
                  <c:v>2.9380278797646042E-3</c:v>
                </c:pt>
                <c:pt idx="59">
                  <c:v>3.6074463200463924E-3</c:v>
                </c:pt>
                <c:pt idx="60">
                  <c:v>4.3542160902489968E-3</c:v>
                </c:pt>
                <c:pt idx="61">
                  <c:v>5.1725394690862458E-3</c:v>
                </c:pt>
                <c:pt idx="62">
                  <c:v>6.0542501586979824E-3</c:v>
                </c:pt>
                <c:pt idx="63">
                  <c:v>6.9891308552030296E-3</c:v>
                </c:pt>
                <c:pt idx="64">
                  <c:v>7.9653204619916096E-3</c:v>
                </c:pt>
                <c:pt idx="65">
                  <c:v>8.9697783575957146E-3</c:v>
                </c:pt>
                <c:pt idx="66">
                  <c:v>9.9887730624033111E-3</c:v>
                </c:pt>
                <c:pt idx="67">
                  <c:v>1.1008365303723622E-2</c:v>
                </c:pt>
                <c:pt idx="68">
                  <c:v>1.2014860077869116E-2</c:v>
                </c:pt>
                <c:pt idx="69">
                  <c:v>1.299520804320764E-2</c:v>
                </c:pt>
                <c:pt idx="70">
                  <c:v>1.3937342720581114E-2</c:v>
                </c:pt>
                <c:pt idx="71">
                  <c:v>1.4830445922100921E-2</c:v>
                </c:pt>
                <c:pt idx="72">
                  <c:v>1.5665139151124663E-2</c:v>
                </c:pt>
                <c:pt idx="73">
                  <c:v>1.643360313290998E-2</c:v>
                </c:pt>
                <c:pt idx="74">
                  <c:v>1.7129631030528003E-2</c:v>
                </c:pt>
                <c:pt idx="75">
                  <c:v>1.7748623262946239E-2</c:v>
                </c:pt>
                <c:pt idx="76">
                  <c:v>1.8287533243281473E-2</c:v>
                </c:pt>
                <c:pt idx="77">
                  <c:v>1.8744773938493609E-2</c:v>
                </c:pt>
                <c:pt idx="78">
                  <c:v>1.9120095063001941E-2</c:v>
                </c:pt>
                <c:pt idx="79">
                  <c:v>1.9414440131299671E-2</c:v>
                </c:pt>
                <c:pt idx="80">
                  <c:v>1.9629791667327368E-2</c:v>
                </c:pt>
                <c:pt idx="81">
                  <c:v>1.9769011726040731E-2</c:v>
                </c:pt>
                <c:pt idx="82">
                  <c:v>1.983568366145505E-2</c:v>
                </c:pt>
                <c:pt idx="83">
                  <c:v>1.9833959842401327E-2</c:v>
                </c:pt>
                <c:pt idx="84">
                  <c:v>1.9768418855221626E-2</c:v>
                </c:pt>
                <c:pt idx="85">
                  <c:v>1.9643934675329433E-2</c:v>
                </c:pt>
                <c:pt idx="86">
                  <c:v>1.9465559370502206E-2</c:v>
                </c:pt>
                <c:pt idx="87">
                  <c:v>1.923842011706256E-2</c:v>
                </c:pt>
                <c:pt idx="88">
                  <c:v>1.8967630685381209E-2</c:v>
                </c:pt>
                <c:pt idx="89">
                  <c:v>1.865821705141002E-2</c:v>
                </c:pt>
                <c:pt idx="90">
                  <c:v>1.8315056428590992E-2</c:v>
                </c:pt>
                <c:pt idx="91">
                  <c:v>1.7942828751586148E-2</c:v>
                </c:pt>
                <c:pt idx="92">
                  <c:v>1.7545979481894847E-2</c:v>
                </c:pt>
                <c:pt idx="93">
                  <c:v>1.7128692513523447E-2</c:v>
                </c:pt>
                <c:pt idx="94">
                  <c:v>1.6694871932415367E-2</c:v>
                </c:pt>
                <c:pt idx="95">
                  <c:v>1.6248131399947852E-2</c:v>
                </c:pt>
                <c:pt idx="96">
                  <c:v>1.5791789986025151E-2</c:v>
                </c:pt>
                <c:pt idx="97">
                  <c:v>1.5328873354462758E-2</c:v>
                </c:pt>
                <c:pt idx="98">
                  <c:v>1.4862119296751075E-2</c:v>
                </c:pt>
                <c:pt idx="99">
                  <c:v>1.4393986709507089E-2</c:v>
                </c:pt>
                <c:pt idx="100">
                  <c:v>1.3926667218683519E-2</c:v>
                </c:pt>
                <c:pt idx="101">
                  <c:v>1.3462098751887197E-2</c:v>
                </c:pt>
                <c:pt idx="102">
                  <c:v>1.300198046212131E-2</c:v>
                </c:pt>
                <c:pt idx="103">
                  <c:v>1.2547788496334533E-2</c:v>
                </c:pt>
                <c:pt idx="104">
                  <c:v>1.2100792188078913E-2</c:v>
                </c:pt>
                <c:pt idx="105">
                  <c:v>1.1662070328441132E-2</c:v>
                </c:pt>
                <c:pt idx="106">
                  <c:v>1.1232527238590251E-2</c:v>
                </c:pt>
                <c:pt idx="107">
                  <c:v>1.0812908426629519E-2</c:v>
                </c:pt>
                <c:pt idx="108">
                  <c:v>1.0403815661348403E-2</c:v>
                </c:pt>
                <c:pt idx="109">
                  <c:v>1.0005721341684648E-2</c:v>
                </c:pt>
                <c:pt idx="110">
                  <c:v>9.6189820765033573E-3</c:v>
                </c:pt>
                <c:pt idx="111">
                  <c:v>9.2438514199102428E-3</c:v>
                </c:pt>
                <c:pt idx="112">
                  <c:v>8.8804917340752354E-3</c:v>
                </c:pt>
                <c:pt idx="113">
                  <c:v>8.5289851705283581E-3</c:v>
                </c:pt>
                <c:pt idx="114">
                  <c:v>8.1893437779427813E-3</c:v>
                </c:pt>
                <c:pt idx="115">
                  <c:v>7.8615187576787093E-3</c:v>
                </c:pt>
                <c:pt idx="116">
                  <c:v>7.5454088962914057E-3</c:v>
                </c:pt>
                <c:pt idx="117">
                  <c:v>7.2408682127758084E-3</c:v>
                </c:pt>
                <c:pt idx="118">
                  <c:v>6.9477128625123896E-3</c:v>
                </c:pt>
                <c:pt idx="119">
                  <c:v>6.6657273426926622E-3</c:v>
                </c:pt>
                <c:pt idx="120">
                  <c:v>6.3946700466743778E-3</c:v>
                </c:pt>
                <c:pt idx="121">
                  <c:v>6.1342782129258921E-3</c:v>
                </c:pt>
                <c:pt idx="122">
                  <c:v>5.8842723175160927E-3</c:v>
                </c:pt>
                <c:pt idx="123">
                  <c:v>5.6443599535498379E-3</c:v>
                </c:pt>
                <c:pt idx="124">
                  <c:v>5.4142392436347109E-3</c:v>
                </c:pt>
                <c:pt idx="125">
                  <c:v>5.1936018255958061E-3</c:v>
                </c:pt>
                <c:pt idx="126">
                  <c:v>4.9821354524510753E-3</c:v>
                </c:pt>
                <c:pt idx="127">
                  <c:v>4.779526244135468E-3</c:v>
                </c:pt>
                <c:pt idx="128">
                  <c:v>4.5854606244404295E-3</c:v>
                </c:pt>
                <c:pt idx="129">
                  <c:v>4.3996269768626917E-3</c:v>
                </c:pt>
                <c:pt idx="130">
                  <c:v>4.2217170497451662E-3</c:v>
                </c:pt>
                <c:pt idx="131">
                  <c:v>4.0514271353799813E-3</c:v>
                </c:pt>
                <c:pt idx="132">
                  <c:v>3.8884590523480256E-3</c:v>
                </c:pt>
                <c:pt idx="133">
                  <c:v>3.7325209501659629E-3</c:v>
                </c:pt>
                <c:pt idx="134">
                  <c:v>3.5833279591201972E-3</c:v>
                </c:pt>
                <c:pt idx="135">
                  <c:v>3.4406027047850785E-3</c:v>
                </c:pt>
                <c:pt idx="136">
                  <c:v>3.3040757010383004E-3</c:v>
                </c:pt>
                <c:pt idx="137">
                  <c:v>3.1734856414686874E-3</c:v>
                </c:pt>
                <c:pt idx="138">
                  <c:v>3.0485795982997388E-3</c:v>
                </c:pt>
                <c:pt idx="139">
                  <c:v>2.9291131451998353E-3</c:v>
                </c:pt>
                <c:pt idx="140">
                  <c:v>2.8148504111129569E-3</c:v>
                </c:pt>
                <c:pt idx="141">
                  <c:v>2.7055640787807533E-3</c:v>
                </c:pt>
                <c:pt idx="142">
                  <c:v>2.601035333185564E-3</c:v>
                </c:pt>
                <c:pt idx="143">
                  <c:v>2.5010537693219703E-3</c:v>
                </c:pt>
                <c:pt idx="144">
                  <c:v>2.4054172668002138E-3</c:v>
                </c:pt>
                <c:pt idx="145">
                  <c:v>2.3139318345215543E-3</c:v>
                </c:pt>
                <c:pt idx="146">
                  <c:v>2.2264114339520802E-3</c:v>
                </c:pt>
                <c:pt idx="147">
                  <c:v>2.1426777832402877E-3</c:v>
                </c:pt>
                <c:pt idx="148">
                  <c:v>2.0625601466406351E-3</c:v>
                </c:pt>
                <c:pt idx="149">
                  <c:v>1.9858951139326564E-3</c:v>
                </c:pt>
                <c:pt idx="150">
                  <c:v>1.9125263708303919E-3</c:v>
                </c:pt>
                <c:pt idx="151">
                  <c:v>1.842304465185407E-3</c:v>
                </c:pt>
                <c:pt idx="152">
                  <c:v>1.7750865686707584E-3</c:v>
                </c:pt>
                <c:pt idx="153">
                  <c:v>1.7107362388628644E-3</c:v>
                </c:pt>
                <c:pt idx="154">
                  <c:v>1.6491231800728201E-3</c:v>
                </c:pt>
                <c:pt idx="155">
                  <c:v>1.5901230076451611E-3</c:v>
                </c:pt>
                <c:pt idx="156">
                  <c:v>1.533617013166122E-3</c:v>
                </c:pt>
                <c:pt idx="157">
                  <c:v>1.4794919357541403E-3</c:v>
                </c:pt>
                <c:pt idx="158">
                  <c:v>1.4276397355388326E-3</c:v>
                </c:pt>
                <c:pt idx="159">
                  <c:v>1.3779573746148799E-3</c:v>
                </c:pt>
                <c:pt idx="160">
                  <c:v>1.3303466021454824E-3</c:v>
                </c:pt>
                <c:pt idx="161">
                  <c:v>1.2847137460596514E-3</c:v>
                </c:pt>
                <c:pt idx="162">
                  <c:v>1.2409695114570241E-3</c:v>
                </c:pt>
                <c:pt idx="163">
                  <c:v>1.1990287849812375E-3</c:v>
                </c:pt>
                <c:pt idx="164">
                  <c:v>1.1588104462703086E-3</c:v>
                </c:pt>
                <c:pt idx="165">
                  <c:v>1.1202371863419103E-3</c:v>
                </c:pt>
                <c:pt idx="166">
                  <c:v>1.0832353319756294E-3</c:v>
                </c:pt>
                <c:pt idx="167">
                  <c:v>1.0477346777975072E-3</c:v>
                </c:pt>
                <c:pt idx="168">
                  <c:v>1.0136683246457778E-3</c:v>
                </c:pt>
                <c:pt idx="169">
                  <c:v>9.8097252410411784E-4</c:v>
                </c:pt>
                <c:pt idx="170">
                  <c:v>9.4958653031085305E-4</c:v>
                </c:pt>
                <c:pt idx="171">
                  <c:v>9.1945245733882075E-4</c:v>
                </c:pt>
                <c:pt idx="172">
                  <c:v>8.9051514342486371E-4</c:v>
                </c:pt>
                <c:pt idx="173">
                  <c:v>8.6272202045734048E-4</c:v>
                </c:pt>
                <c:pt idx="174">
                  <c:v>8.3602298977325518E-4</c:v>
                </c:pt>
                <c:pt idx="175">
                  <c:v>8.1037030386710285E-4</c:v>
                </c:pt>
                <c:pt idx="176">
                  <c:v>7.8571845233454951E-4</c:v>
                </c:pt>
                <c:pt idx="177">
                  <c:v>7.6202405463732248E-4</c:v>
                </c:pt>
                <c:pt idx="178">
                  <c:v>7.3924575656292291E-4</c:v>
                </c:pt>
                <c:pt idx="179">
                  <c:v>7.1734413239710193E-4</c:v>
                </c:pt>
                <c:pt idx="180">
                  <c:v>6.9628159138801493E-4</c:v>
                </c:pt>
                <c:pt idx="181">
                  <c:v>6.7602228864416247E-4</c:v>
                </c:pt>
                <c:pt idx="182">
                  <c:v>6.565320404376962E-4</c:v>
                </c:pt>
                <c:pt idx="183">
                  <c:v>6.3777824385624626E-4</c:v>
                </c:pt>
                <c:pt idx="184">
                  <c:v>6.1972979935376316E-4</c:v>
                </c:pt>
                <c:pt idx="185">
                  <c:v>6.0235703867306256E-4</c:v>
                </c:pt>
                <c:pt idx="186">
                  <c:v>5.8563165481473334E-4</c:v>
                </c:pt>
                <c:pt idx="187">
                  <c:v>5.6952663621245847E-4</c:v>
                </c:pt>
                <c:pt idx="188">
                  <c:v>5.5401620397788065E-4</c:v>
                </c:pt>
                <c:pt idx="189">
                  <c:v>5.3907575247080786E-4</c:v>
                </c:pt>
                <c:pt idx="190">
                  <c:v>5.2468179202946885E-4</c:v>
                </c:pt>
                <c:pt idx="191">
                  <c:v>5.1081189582191655E-4</c:v>
                </c:pt>
                <c:pt idx="192">
                  <c:v>4.9744464789114318E-4</c:v>
                </c:pt>
                <c:pt idx="193">
                  <c:v>4.8455959526449988E-4</c:v>
                </c:pt>
                <c:pt idx="194">
                  <c:v>4.7213720085892419E-4</c:v>
                </c:pt>
                <c:pt idx="195">
                  <c:v>4.6015880033678513E-4</c:v>
                </c:pt>
                <c:pt idx="196">
                  <c:v>4.4860655961542761E-4</c:v>
                </c:pt>
                <c:pt idx="197">
                  <c:v>4.374634359578522E-4</c:v>
                </c:pt>
                <c:pt idx="198">
                  <c:v>4.2671313946129885E-4</c:v>
                </c:pt>
                <c:pt idx="199">
                  <c:v>4.1634009787117066E-4</c:v>
                </c:pt>
                <c:pt idx="200">
                  <c:v>4.0632942233287395E-4</c:v>
                </c:pt>
                <c:pt idx="201">
                  <c:v>3.9666687473527418E-4</c:v>
                </c:pt>
                <c:pt idx="202">
                  <c:v>3.8733883766894905E-4</c:v>
                </c:pt>
                <c:pt idx="203">
                  <c:v>3.7833228432759824E-4</c:v>
                </c:pt>
                <c:pt idx="204">
                  <c:v>3.6963475153584113E-4</c:v>
                </c:pt>
                <c:pt idx="205">
                  <c:v>3.6123431303280995E-4</c:v>
                </c:pt>
                <c:pt idx="206">
                  <c:v>3.5311955403471984E-4</c:v>
                </c:pt>
                <c:pt idx="207">
                  <c:v>3.4527954821328422E-4</c:v>
                </c:pt>
                <c:pt idx="208">
                  <c:v>3.3770383424780448E-4</c:v>
                </c:pt>
                <c:pt idx="209">
                  <c:v>3.3038239459415308E-4</c:v>
                </c:pt>
                <c:pt idx="210">
                  <c:v>3.2330563527693812E-4</c:v>
                </c:pt>
                <c:pt idx="211">
                  <c:v>3.1646436576693304E-4</c:v>
                </c:pt>
                <c:pt idx="212">
                  <c:v>3.0984978090486948E-4</c:v>
                </c:pt>
                <c:pt idx="213">
                  <c:v>3.0345344336524249E-4</c:v>
                </c:pt>
                <c:pt idx="214">
                  <c:v>2.972672664611764E-4</c:v>
                </c:pt>
                <c:pt idx="215">
                  <c:v>2.9128349848406287E-4</c:v>
                </c:pt>
                <c:pt idx="216">
                  <c:v>2.8549470764005491E-4</c:v>
                </c:pt>
                <c:pt idx="217">
                  <c:v>2.7989376724235626E-4</c:v>
                </c:pt>
                <c:pt idx="218">
                  <c:v>2.7447384232459626E-4</c:v>
                </c:pt>
                <c:pt idx="219">
                  <c:v>2.6922837636789154E-4</c:v>
                </c:pt>
                <c:pt idx="220">
                  <c:v>2.6415107890898071E-4</c:v>
                </c:pt>
                <c:pt idx="221">
                  <c:v>2.5923591368837151E-4</c:v>
                </c:pt>
                <c:pt idx="222">
                  <c:v>2.5447708739534391E-4</c:v>
                </c:pt>
                <c:pt idx="223">
                  <c:v>2.4986903892454393E-4</c:v>
                </c:pt>
                <c:pt idx="224">
                  <c:v>2.4540642891679454E-4</c:v>
                </c:pt>
                <c:pt idx="225">
                  <c:v>2.4108413049361843E-4</c:v>
                </c:pt>
                <c:pt idx="226">
                  <c:v>2.3689721939490482E-4</c:v>
                </c:pt>
                <c:pt idx="227">
                  <c:v>2.3284096567977031E-4</c:v>
                </c:pt>
                <c:pt idx="228">
                  <c:v>2.289108248305638E-4</c:v>
                </c:pt>
                <c:pt idx="229">
                  <c:v>2.2510243002216157E-4</c:v>
                </c:pt>
                <c:pt idx="230">
                  <c:v>2.2141158439126229E-4</c:v>
                </c:pt>
                <c:pt idx="231">
                  <c:v>2.1783425353305574E-4</c:v>
                </c:pt>
                <c:pt idx="232">
                  <c:v>2.1436655879369937E-4</c:v>
                </c:pt>
                <c:pt idx="233">
                  <c:v>2.1100477073332513E-4</c:v>
                </c:pt>
                <c:pt idx="234">
                  <c:v>2.0774530230482924E-4</c:v>
                </c:pt>
                <c:pt idx="235">
                  <c:v>2.0458470311268684E-4</c:v>
                </c:pt>
                <c:pt idx="236">
                  <c:v>2.0151965401282723E-4</c:v>
                </c:pt>
                <c:pt idx="237">
                  <c:v>1.9854696074617095E-4</c:v>
                </c:pt>
                <c:pt idx="238">
                  <c:v>1.956635495048431E-4</c:v>
                </c:pt>
                <c:pt idx="239">
                  <c:v>1.9286646153204856E-4</c:v>
                </c:pt>
                <c:pt idx="240">
                  <c:v>1.9015284834722479E-4</c:v>
                </c:pt>
                <c:pt idx="241">
                  <c:v>1.8751996719856834E-4</c:v>
                </c:pt>
                <c:pt idx="242">
                  <c:v>1.8496517708399551E-4</c:v>
                </c:pt>
                <c:pt idx="243">
                  <c:v>1.8248593363523469E-4</c:v>
                </c:pt>
                <c:pt idx="244">
                  <c:v>1.8007978633249877E-4</c:v>
                </c:pt>
                <c:pt idx="245">
                  <c:v>1.7774437367279461E-4</c:v>
                </c:pt>
                <c:pt idx="246">
                  <c:v>1.7547742032775204E-4</c:v>
                </c:pt>
                <c:pt idx="247">
                  <c:v>1.7327673310774117E-4</c:v>
                </c:pt>
                <c:pt idx="248">
                  <c:v>1.7114019772179745E-4</c:v>
                </c:pt>
                <c:pt idx="249">
                  <c:v>1.690657762196679E-4</c:v>
                </c:pt>
                <c:pt idx="250">
                  <c:v>1.670515029559283E-4</c:v>
                </c:pt>
                <c:pt idx="251">
                  <c:v>1.6509548254362016E-4</c:v>
                </c:pt>
                <c:pt idx="252">
                  <c:v>1.6319588661417583E-4</c:v>
                </c:pt>
                <c:pt idx="253">
                  <c:v>1.6135095125946464E-4</c:v>
                </c:pt>
                <c:pt idx="254">
                  <c:v>1.595589746443693E-4</c:v>
                </c:pt>
                <c:pt idx="255">
                  <c:v>1.5781831433514526E-4</c:v>
                </c:pt>
                <c:pt idx="256">
                  <c:v>1.5612738508252733E-4</c:v>
                </c:pt>
                <c:pt idx="257">
                  <c:v>1.5448465683221002E-4</c:v>
                </c:pt>
                <c:pt idx="258">
                  <c:v>1.5288865222373715E-4</c:v>
                </c:pt>
                <c:pt idx="259">
                  <c:v>1.5133794448729532E-4</c:v>
                </c:pt>
                <c:pt idx="260">
                  <c:v>1.49831155965785E-4</c:v>
                </c:pt>
                <c:pt idx="261">
                  <c:v>1.4836695618214435E-4</c:v>
                </c:pt>
                <c:pt idx="262">
                  <c:v>1.4694405911086506E-4</c:v>
                </c:pt>
                <c:pt idx="263">
                  <c:v>1.4556122289377527E-4</c:v>
                </c:pt>
                <c:pt idx="264">
                  <c:v>1.4421724728208574E-4</c:v>
                </c:pt>
                <c:pt idx="265">
                  <c:v>1.4291097210161752E-4</c:v>
                </c:pt>
                <c:pt idx="266">
                  <c:v>1.4164127600224674E-4</c:v>
                </c:pt>
                <c:pt idx="267">
                  <c:v>1.4040707492313231E-4</c:v>
                </c:pt>
                <c:pt idx="268">
                  <c:v>1.3920732072847386E-4</c:v>
                </c:pt>
                <c:pt idx="269">
                  <c:v>1.3804099984326967E-4</c:v>
                </c:pt>
                <c:pt idx="270">
                  <c:v>1.3690713171854441E-4</c:v>
                </c:pt>
                <c:pt idx="271">
                  <c:v>1.3580476826291488E-4</c:v>
                </c:pt>
                <c:pt idx="272">
                  <c:v>1.3473299185307042E-4</c:v>
                </c:pt>
                <c:pt idx="273">
                  <c:v>1.3369091482218209E-4</c:v>
                </c:pt>
                <c:pt idx="274">
                  <c:v>1.326776782093475E-4</c:v>
                </c:pt>
                <c:pt idx="275">
                  <c:v>1.3169245045219213E-4</c:v>
                </c:pt>
                <c:pt idx="276">
                  <c:v>1.3073442687527859E-4</c:v>
                </c:pt>
                <c:pt idx="277">
                  <c:v>1.2980282809849086E-4</c:v>
                </c:pt>
                <c:pt idx="278">
                  <c:v>1.2889689992334752E-4</c:v>
                </c:pt>
                <c:pt idx="279">
                  <c:v>1.280159116276991E-4</c:v>
                </c:pt>
                <c:pt idx="280">
                  <c:v>1.2715915568151104E-4</c:v>
                </c:pt>
                <c:pt idx="281">
                  <c:v>1.2632594678052556E-4</c:v>
                </c:pt>
                <c:pt idx="282">
                  <c:v>1.2551562076623668E-4</c:v>
                </c:pt>
                <c:pt idx="283">
                  <c:v>1.2472753451220342E-4</c:v>
                </c:pt>
                <c:pt idx="284">
                  <c:v>1.2396106438927745E-4</c:v>
                </c:pt>
                <c:pt idx="285">
                  <c:v>1.232156064929768E-4</c:v>
                </c:pt>
                <c:pt idx="286">
                  <c:v>1.2249057499502669E-4</c:v>
                </c:pt>
                <c:pt idx="287">
                  <c:v>1.2178540225704637E-4</c:v>
                </c:pt>
                <c:pt idx="288">
                  <c:v>1.2109953792105443E-4</c:v>
                </c:pt>
                <c:pt idx="289">
                  <c:v>1.204324482841912E-4</c:v>
                </c:pt>
                <c:pt idx="290">
                  <c:v>1.1978361573028451E-4</c:v>
                </c:pt>
                <c:pt idx="291">
                  <c:v>1.1915253838878925E-4</c:v>
                </c:pt>
                <c:pt idx="292">
                  <c:v>1.1853872916844921E-4</c:v>
                </c:pt>
                <c:pt idx="293">
                  <c:v>1.1794171592782732E-4</c:v>
                </c:pt>
                <c:pt idx="294">
                  <c:v>1.1736103999737679E-4</c:v>
                </c:pt>
                <c:pt idx="295">
                  <c:v>1.1679625697524898E-4</c:v>
                </c:pt>
                <c:pt idx="296">
                  <c:v>1.1624693490830396E-4</c:v>
                </c:pt>
                <c:pt idx="297">
                  <c:v>1.1571265503107497E-4</c:v>
                </c:pt>
                <c:pt idx="298">
                  <c:v>1.1519301074258692E-4</c:v>
                </c:pt>
                <c:pt idx="299">
                  <c:v>1.1468760686739188E-4</c:v>
                </c:pt>
                <c:pt idx="300">
                  <c:v>1.1419606045137698E-4</c:v>
                </c:pt>
              </c:numCache>
            </c:numRef>
          </c:yVal>
          <c:smooth val="1"/>
        </c:ser>
        <c:ser>
          <c:idx val="1"/>
          <c:order val="1"/>
          <c:tx>
            <c:v>Smile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Smile!$C$3:$C$303</c:f>
              <c:numCache>
                <c:formatCode>_(* #,##0.00_);_(* \(#,##0.00\);_(* "-"??_);_(@_)</c:formatCode>
                <c:ptCount val="301"/>
                <c:pt idx="0">
                  <c:v>-11.512925464970229</c:v>
                </c:pt>
                <c:pt idx="1">
                  <c:v>0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2.0794415416798357</c:v>
                </c:pt>
                <c:pt idx="9">
                  <c:v>2.1972245773362196</c:v>
                </c:pt>
                <c:pt idx="10">
                  <c:v>2.3025850929940459</c:v>
                </c:pt>
                <c:pt idx="11">
                  <c:v>2.3978952727983707</c:v>
                </c:pt>
                <c:pt idx="12">
                  <c:v>2.4849066497880004</c:v>
                </c:pt>
                <c:pt idx="13">
                  <c:v>2.5649493574615367</c:v>
                </c:pt>
                <c:pt idx="14">
                  <c:v>2.6390573296152584</c:v>
                </c:pt>
                <c:pt idx="15">
                  <c:v>2.7080502011022101</c:v>
                </c:pt>
                <c:pt idx="16">
                  <c:v>2.7725887222397811</c:v>
                </c:pt>
                <c:pt idx="17">
                  <c:v>2.8332133440562162</c:v>
                </c:pt>
                <c:pt idx="18">
                  <c:v>2.8903717578961645</c:v>
                </c:pt>
                <c:pt idx="19">
                  <c:v>2.9444389791664403</c:v>
                </c:pt>
                <c:pt idx="20">
                  <c:v>2.9957322735539909</c:v>
                </c:pt>
                <c:pt idx="21">
                  <c:v>3.044522437723423</c:v>
                </c:pt>
                <c:pt idx="22">
                  <c:v>3.0910424533583161</c:v>
                </c:pt>
                <c:pt idx="23">
                  <c:v>3.1354942159291497</c:v>
                </c:pt>
                <c:pt idx="24">
                  <c:v>3.1780538303479458</c:v>
                </c:pt>
                <c:pt idx="25">
                  <c:v>3.2188758248682006</c:v>
                </c:pt>
                <c:pt idx="26">
                  <c:v>3.2580965380214821</c:v>
                </c:pt>
                <c:pt idx="27">
                  <c:v>3.2958368660043291</c:v>
                </c:pt>
                <c:pt idx="28">
                  <c:v>3.3322045101752038</c:v>
                </c:pt>
                <c:pt idx="29">
                  <c:v>3.3672958299864741</c:v>
                </c:pt>
                <c:pt idx="30">
                  <c:v>3.4011973816621555</c:v>
                </c:pt>
                <c:pt idx="31">
                  <c:v>3.4339872044851463</c:v>
                </c:pt>
                <c:pt idx="32">
                  <c:v>3.4657359027997265</c:v>
                </c:pt>
                <c:pt idx="33">
                  <c:v>3.4965075614664802</c:v>
                </c:pt>
                <c:pt idx="34">
                  <c:v>3.5263605246161616</c:v>
                </c:pt>
                <c:pt idx="35">
                  <c:v>3.5553480614894135</c:v>
                </c:pt>
                <c:pt idx="36">
                  <c:v>3.5835189384561099</c:v>
                </c:pt>
                <c:pt idx="37">
                  <c:v>3.6109179126442243</c:v>
                </c:pt>
                <c:pt idx="38">
                  <c:v>3.6375861597263857</c:v>
                </c:pt>
                <c:pt idx="39">
                  <c:v>3.6635616461296463</c:v>
                </c:pt>
                <c:pt idx="40">
                  <c:v>3.6888794541139363</c:v>
                </c:pt>
                <c:pt idx="41">
                  <c:v>3.713572066704308</c:v>
                </c:pt>
                <c:pt idx="42">
                  <c:v>3.7376696182833684</c:v>
                </c:pt>
                <c:pt idx="43">
                  <c:v>3.7612001156935624</c:v>
                </c:pt>
                <c:pt idx="44">
                  <c:v>3.784189633918261</c:v>
                </c:pt>
                <c:pt idx="45">
                  <c:v>3.8066624897703196</c:v>
                </c:pt>
                <c:pt idx="46">
                  <c:v>3.8286413964890951</c:v>
                </c:pt>
                <c:pt idx="47">
                  <c:v>3.8501476017100584</c:v>
                </c:pt>
                <c:pt idx="48">
                  <c:v>3.8712010109078911</c:v>
                </c:pt>
                <c:pt idx="49">
                  <c:v>3.8918202981106265</c:v>
                </c:pt>
                <c:pt idx="50">
                  <c:v>3.912023005428146</c:v>
                </c:pt>
                <c:pt idx="51">
                  <c:v>3.9318256327243257</c:v>
                </c:pt>
                <c:pt idx="52">
                  <c:v>3.9512437185814275</c:v>
                </c:pt>
                <c:pt idx="53">
                  <c:v>3.970291913552122</c:v>
                </c:pt>
                <c:pt idx="54">
                  <c:v>3.9889840465642745</c:v>
                </c:pt>
                <c:pt idx="55">
                  <c:v>4.0073331852324712</c:v>
                </c:pt>
                <c:pt idx="56">
                  <c:v>4.0253516907351496</c:v>
                </c:pt>
                <c:pt idx="57">
                  <c:v>4.0430512678345503</c:v>
                </c:pt>
                <c:pt idx="58">
                  <c:v>4.0604430105464191</c:v>
                </c:pt>
                <c:pt idx="59">
                  <c:v>4.0775374439057197</c:v>
                </c:pt>
                <c:pt idx="60">
                  <c:v>4.0943445622221004</c:v>
                </c:pt>
                <c:pt idx="61">
                  <c:v>4.1108738641733114</c:v>
                </c:pt>
                <c:pt idx="62">
                  <c:v>4.1271343850450917</c:v>
                </c:pt>
                <c:pt idx="63">
                  <c:v>4.1431347263915326</c:v>
                </c:pt>
                <c:pt idx="64">
                  <c:v>4.1588830833596715</c:v>
                </c:pt>
                <c:pt idx="65">
                  <c:v>4.1743872698956368</c:v>
                </c:pt>
                <c:pt idx="66">
                  <c:v>4.1896547420264252</c:v>
                </c:pt>
                <c:pt idx="67">
                  <c:v>4.2046926193909657</c:v>
                </c:pt>
                <c:pt idx="68">
                  <c:v>4.219507705176107</c:v>
                </c:pt>
                <c:pt idx="69">
                  <c:v>4.2341065045972597</c:v>
                </c:pt>
                <c:pt idx="70">
                  <c:v>4.2484952420493594</c:v>
                </c:pt>
                <c:pt idx="71">
                  <c:v>4.2626798770413155</c:v>
                </c:pt>
                <c:pt idx="72">
                  <c:v>4.2766661190160553</c:v>
                </c:pt>
                <c:pt idx="73">
                  <c:v>4.290459441148391</c:v>
                </c:pt>
                <c:pt idx="74">
                  <c:v>4.3040650932041702</c:v>
                </c:pt>
                <c:pt idx="75">
                  <c:v>4.3174881135363101</c:v>
                </c:pt>
                <c:pt idx="76">
                  <c:v>4.3307333402863311</c:v>
                </c:pt>
                <c:pt idx="77">
                  <c:v>4.3438054218536841</c:v>
                </c:pt>
                <c:pt idx="78">
                  <c:v>4.3567088266895917</c:v>
                </c:pt>
                <c:pt idx="79">
                  <c:v>4.3694478524670215</c:v>
                </c:pt>
                <c:pt idx="80">
                  <c:v>4.3820266346738812</c:v>
                </c:pt>
                <c:pt idx="81">
                  <c:v>4.3944491546724391</c:v>
                </c:pt>
                <c:pt idx="82">
                  <c:v>4.4067192472642533</c:v>
                </c:pt>
                <c:pt idx="83">
                  <c:v>4.4188406077965983</c:v>
                </c:pt>
                <c:pt idx="84">
                  <c:v>4.4308167988433134</c:v>
                </c:pt>
                <c:pt idx="85">
                  <c:v>4.4426512564903167</c:v>
                </c:pt>
                <c:pt idx="86">
                  <c:v>4.4543472962535073</c:v>
                </c:pt>
                <c:pt idx="87">
                  <c:v>4.4659081186545837</c:v>
                </c:pt>
                <c:pt idx="88">
                  <c:v>4.4773368144782069</c:v>
                </c:pt>
                <c:pt idx="89">
                  <c:v>4.4886363697321396</c:v>
                </c:pt>
                <c:pt idx="90">
                  <c:v>4.499809670330265</c:v>
                </c:pt>
                <c:pt idx="91">
                  <c:v>4.5108595065168497</c:v>
                </c:pt>
                <c:pt idx="92">
                  <c:v>4.5217885770490405</c:v>
                </c:pt>
                <c:pt idx="93">
                  <c:v>4.5325994931532563</c:v>
                </c:pt>
                <c:pt idx="94">
                  <c:v>4.5432947822700038</c:v>
                </c:pt>
                <c:pt idx="95">
                  <c:v>4.5538768916005408</c:v>
                </c:pt>
                <c:pt idx="96">
                  <c:v>4.5643481914678361</c:v>
                </c:pt>
                <c:pt idx="97">
                  <c:v>4.5747109785033828</c:v>
                </c:pt>
                <c:pt idx="98">
                  <c:v>4.5849674786705723</c:v>
                </c:pt>
                <c:pt idx="99">
                  <c:v>4.5951198501345898</c:v>
                </c:pt>
                <c:pt idx="100">
                  <c:v>4.6051701859880918</c:v>
                </c:pt>
                <c:pt idx="101">
                  <c:v>4.6151205168412597</c:v>
                </c:pt>
                <c:pt idx="102">
                  <c:v>4.6249728132842707</c:v>
                </c:pt>
                <c:pt idx="103">
                  <c:v>4.6347289882296359</c:v>
                </c:pt>
                <c:pt idx="104">
                  <c:v>4.6443908991413725</c:v>
                </c:pt>
                <c:pt idx="105">
                  <c:v>4.6539603501575231</c:v>
                </c:pt>
                <c:pt idx="106">
                  <c:v>4.6634390941120669</c:v>
                </c:pt>
                <c:pt idx="107">
                  <c:v>4.6728288344619058</c:v>
                </c:pt>
                <c:pt idx="108">
                  <c:v>4.6821312271242199</c:v>
                </c:pt>
                <c:pt idx="109">
                  <c:v>4.6913478822291435</c:v>
                </c:pt>
                <c:pt idx="110">
                  <c:v>4.7004803657924166</c:v>
                </c:pt>
                <c:pt idx="111">
                  <c:v>4.7095302013123339</c:v>
                </c:pt>
                <c:pt idx="112">
                  <c:v>4.7184988712950942</c:v>
                </c:pt>
                <c:pt idx="113">
                  <c:v>4.7273878187123408</c:v>
                </c:pt>
                <c:pt idx="114">
                  <c:v>4.7361984483944957</c:v>
                </c:pt>
                <c:pt idx="115">
                  <c:v>4.7449321283632502</c:v>
                </c:pt>
                <c:pt idx="116">
                  <c:v>4.7535901911063645</c:v>
                </c:pt>
                <c:pt idx="117">
                  <c:v>4.7621739347977563</c:v>
                </c:pt>
                <c:pt idx="118">
                  <c:v>4.7706846244656651</c:v>
                </c:pt>
                <c:pt idx="119">
                  <c:v>4.7791234931115296</c:v>
                </c:pt>
                <c:pt idx="120">
                  <c:v>4.7874917427820458</c:v>
                </c:pt>
                <c:pt idx="121">
                  <c:v>4.7957905455967413</c:v>
                </c:pt>
                <c:pt idx="122">
                  <c:v>4.8040210447332568</c:v>
                </c:pt>
                <c:pt idx="123">
                  <c:v>4.8121843553724171</c:v>
                </c:pt>
                <c:pt idx="124">
                  <c:v>4.8202815656050371</c:v>
                </c:pt>
                <c:pt idx="125">
                  <c:v>4.8283137373023015</c:v>
                </c:pt>
                <c:pt idx="126">
                  <c:v>4.836281906951478</c:v>
                </c:pt>
                <c:pt idx="127">
                  <c:v>4.8441870864585912</c:v>
                </c:pt>
                <c:pt idx="128">
                  <c:v>4.8520302639196169</c:v>
                </c:pt>
                <c:pt idx="129">
                  <c:v>4.8598124043616719</c:v>
                </c:pt>
                <c:pt idx="130">
                  <c:v>4.8675344504555822</c:v>
                </c:pt>
                <c:pt idx="131">
                  <c:v>4.8751973232011512</c:v>
                </c:pt>
                <c:pt idx="132">
                  <c:v>4.8828019225863706</c:v>
                </c:pt>
                <c:pt idx="133">
                  <c:v>4.8903491282217537</c:v>
                </c:pt>
                <c:pt idx="134">
                  <c:v>4.8978397999509111</c:v>
                </c:pt>
                <c:pt idx="135">
                  <c:v>4.9052747784384296</c:v>
                </c:pt>
                <c:pt idx="136">
                  <c:v>4.9126548857360524</c:v>
                </c:pt>
                <c:pt idx="137">
                  <c:v>4.9199809258281251</c:v>
                </c:pt>
                <c:pt idx="138">
                  <c:v>4.9272536851572051</c:v>
                </c:pt>
                <c:pt idx="139">
                  <c:v>4.9344739331306915</c:v>
                </c:pt>
                <c:pt idx="140">
                  <c:v>4.9416424226093039</c:v>
                </c:pt>
                <c:pt idx="141">
                  <c:v>4.9487598903781684</c:v>
                </c:pt>
                <c:pt idx="142">
                  <c:v>4.9558270576012609</c:v>
                </c:pt>
                <c:pt idx="143">
                  <c:v>4.962844630259907</c:v>
                </c:pt>
                <c:pt idx="144">
                  <c:v>4.9698132995760007</c:v>
                </c:pt>
                <c:pt idx="145">
                  <c:v>4.9767337424205742</c:v>
                </c:pt>
                <c:pt idx="146">
                  <c:v>4.9836066217083363</c:v>
                </c:pt>
                <c:pt idx="147">
                  <c:v>4.990432586778736</c:v>
                </c:pt>
                <c:pt idx="148">
                  <c:v>4.9972122737641147</c:v>
                </c:pt>
                <c:pt idx="149">
                  <c:v>5.0039463059454592</c:v>
                </c:pt>
                <c:pt idx="150">
                  <c:v>5.0106352940962555</c:v>
                </c:pt>
                <c:pt idx="151">
                  <c:v>5.0172798368149243</c:v>
                </c:pt>
                <c:pt idx="152">
                  <c:v>5.0238805208462765</c:v>
                </c:pt>
                <c:pt idx="153">
                  <c:v>5.0304379213924353</c:v>
                </c:pt>
                <c:pt idx="154">
                  <c:v>5.0369526024136295</c:v>
                </c:pt>
                <c:pt idx="155">
                  <c:v>5.0434251169192468</c:v>
                </c:pt>
                <c:pt idx="156">
                  <c:v>5.0498560072495371</c:v>
                </c:pt>
                <c:pt idx="157">
                  <c:v>5.0562458053483077</c:v>
                </c:pt>
                <c:pt idx="158">
                  <c:v>5.0625950330269669</c:v>
                </c:pt>
                <c:pt idx="159">
                  <c:v>5.0689042022202315</c:v>
                </c:pt>
                <c:pt idx="160">
                  <c:v>5.0751738152338266</c:v>
                </c:pt>
                <c:pt idx="161">
                  <c:v>5.0814043649844631</c:v>
                </c:pt>
                <c:pt idx="162">
                  <c:v>5.0875963352323836</c:v>
                </c:pt>
                <c:pt idx="163">
                  <c:v>5.0937502008067623</c:v>
                </c:pt>
                <c:pt idx="164">
                  <c:v>5.0998664278241987</c:v>
                </c:pt>
                <c:pt idx="165">
                  <c:v>5.1059454739005803</c:v>
                </c:pt>
                <c:pt idx="166">
                  <c:v>5.1119877883565437</c:v>
                </c:pt>
                <c:pt idx="167">
                  <c:v>5.1179938124167554</c:v>
                </c:pt>
                <c:pt idx="168">
                  <c:v>5.1239639794032588</c:v>
                </c:pt>
                <c:pt idx="169">
                  <c:v>5.1298987149230735</c:v>
                </c:pt>
                <c:pt idx="170">
                  <c:v>5.1357984370502621</c:v>
                </c:pt>
                <c:pt idx="171">
                  <c:v>5.1416635565026603</c:v>
                </c:pt>
                <c:pt idx="172">
                  <c:v>5.1474944768134527</c:v>
                </c:pt>
                <c:pt idx="173">
                  <c:v>5.1532915944977793</c:v>
                </c:pt>
                <c:pt idx="174">
                  <c:v>5.1590552992145291</c:v>
                </c:pt>
                <c:pt idx="175">
                  <c:v>5.1647859739235145</c:v>
                </c:pt>
                <c:pt idx="176">
                  <c:v>5.1704839950381514</c:v>
                </c:pt>
                <c:pt idx="177">
                  <c:v>5.1761497325738288</c:v>
                </c:pt>
                <c:pt idx="178">
                  <c:v>5.181783550292085</c:v>
                </c:pt>
                <c:pt idx="179">
                  <c:v>5.1873858058407549</c:v>
                </c:pt>
                <c:pt idx="180">
                  <c:v>5.1929568508902104</c:v>
                </c:pt>
                <c:pt idx="181">
                  <c:v>5.1984970312658261</c:v>
                </c:pt>
                <c:pt idx="182">
                  <c:v>5.2040066870767951</c:v>
                </c:pt>
                <c:pt idx="183">
                  <c:v>5.2094861528414214</c:v>
                </c:pt>
                <c:pt idx="184">
                  <c:v>5.2149357576089859</c:v>
                </c:pt>
                <c:pt idx="185">
                  <c:v>5.2203558250783244</c:v>
                </c:pt>
                <c:pt idx="186">
                  <c:v>5.2257466737132017</c:v>
                </c:pt>
                <c:pt idx="187">
                  <c:v>5.2311086168545868</c:v>
                </c:pt>
                <c:pt idx="188">
                  <c:v>5.2364419628299492</c:v>
                </c:pt>
                <c:pt idx="189">
                  <c:v>5.2417470150596426</c:v>
                </c:pt>
                <c:pt idx="190">
                  <c:v>5.2470240721604862</c:v>
                </c:pt>
                <c:pt idx="191">
                  <c:v>5.2522734280466299</c:v>
                </c:pt>
                <c:pt idx="192">
                  <c:v>5.2574953720277815</c:v>
                </c:pt>
                <c:pt idx="193">
                  <c:v>5.2626901889048856</c:v>
                </c:pt>
                <c:pt idx="194">
                  <c:v>5.2678581590633282</c:v>
                </c:pt>
                <c:pt idx="195">
                  <c:v>5.2729995585637468</c:v>
                </c:pt>
                <c:pt idx="196">
                  <c:v>5.2781146592305168</c:v>
                </c:pt>
                <c:pt idx="197">
                  <c:v>5.2832037287379885</c:v>
                </c:pt>
                <c:pt idx="198">
                  <c:v>5.2882670306945352</c:v>
                </c:pt>
                <c:pt idx="199">
                  <c:v>5.2933048247244923</c:v>
                </c:pt>
                <c:pt idx="200">
                  <c:v>5.2983173665480363</c:v>
                </c:pt>
                <c:pt idx="201">
                  <c:v>5.3033049080590757</c:v>
                </c:pt>
                <c:pt idx="202">
                  <c:v>5.3082676974012051</c:v>
                </c:pt>
                <c:pt idx="203">
                  <c:v>5.3132059790417872</c:v>
                </c:pt>
                <c:pt idx="204">
                  <c:v>5.3181199938442161</c:v>
                </c:pt>
                <c:pt idx="205">
                  <c:v>5.3230099791384085</c:v>
                </c:pt>
                <c:pt idx="206">
                  <c:v>5.3278761687895813</c:v>
                </c:pt>
                <c:pt idx="207">
                  <c:v>5.3327187932653688</c:v>
                </c:pt>
                <c:pt idx="208">
                  <c:v>5.3375380797013179</c:v>
                </c:pt>
                <c:pt idx="209">
                  <c:v>5.3423342519648109</c:v>
                </c:pt>
                <c:pt idx="210">
                  <c:v>5.3471075307174685</c:v>
                </c:pt>
                <c:pt idx="211">
                  <c:v>5.3518581334760666</c:v>
                </c:pt>
                <c:pt idx="212">
                  <c:v>5.3565862746720123</c:v>
                </c:pt>
                <c:pt idx="213">
                  <c:v>5.3612921657094255</c:v>
                </c:pt>
                <c:pt idx="214">
                  <c:v>5.3659760150218512</c:v>
                </c:pt>
                <c:pt idx="215">
                  <c:v>5.3706380281276624</c:v>
                </c:pt>
                <c:pt idx="216">
                  <c:v>5.3752784076841653</c:v>
                </c:pt>
                <c:pt idx="217">
                  <c:v>5.3798973535404597</c:v>
                </c:pt>
                <c:pt idx="218">
                  <c:v>5.3844950627890888</c:v>
                </c:pt>
                <c:pt idx="219">
                  <c:v>5.389071729816501</c:v>
                </c:pt>
                <c:pt idx="220">
                  <c:v>5.393627546352362</c:v>
                </c:pt>
                <c:pt idx="221">
                  <c:v>5.3981627015177525</c:v>
                </c:pt>
                <c:pt idx="222">
                  <c:v>5.4026773818722793</c:v>
                </c:pt>
                <c:pt idx="223">
                  <c:v>5.4071717714601188</c:v>
                </c:pt>
                <c:pt idx="224">
                  <c:v>5.4116460518550396</c:v>
                </c:pt>
                <c:pt idx="225">
                  <c:v>5.4161004022044201</c:v>
                </c:pt>
                <c:pt idx="226">
                  <c:v>5.4205349992722862</c:v>
                </c:pt>
                <c:pt idx="227">
                  <c:v>5.4249500174814029</c:v>
                </c:pt>
                <c:pt idx="228">
                  <c:v>5.4293456289544411</c:v>
                </c:pt>
                <c:pt idx="229">
                  <c:v>5.43372200355424</c:v>
                </c:pt>
                <c:pt idx="230">
                  <c:v>5.4380793089231956</c:v>
                </c:pt>
                <c:pt idx="231">
                  <c:v>5.4424177105217932</c:v>
                </c:pt>
                <c:pt idx="232">
                  <c:v>5.4467373716663099</c:v>
                </c:pt>
                <c:pt idx="233">
                  <c:v>5.4510384535657002</c:v>
                </c:pt>
                <c:pt idx="234">
                  <c:v>5.4553211153577017</c:v>
                </c:pt>
                <c:pt idx="235">
                  <c:v>5.4595855141441589</c:v>
                </c:pt>
                <c:pt idx="236">
                  <c:v>5.4638318050256105</c:v>
                </c:pt>
                <c:pt idx="237">
                  <c:v>5.4680601411351315</c:v>
                </c:pt>
                <c:pt idx="238">
                  <c:v>5.472270673671475</c:v>
                </c:pt>
                <c:pt idx="239">
                  <c:v>5.476463551931511</c:v>
                </c:pt>
                <c:pt idx="240">
                  <c:v>5.4806389233419912</c:v>
                </c:pt>
                <c:pt idx="241">
                  <c:v>5.4847969334906548</c:v>
                </c:pt>
                <c:pt idx="242">
                  <c:v>5.4889377261566867</c:v>
                </c:pt>
                <c:pt idx="243">
                  <c:v>5.4930614433405482</c:v>
                </c:pt>
                <c:pt idx="244">
                  <c:v>5.4971682252932021</c:v>
                </c:pt>
                <c:pt idx="245">
                  <c:v>5.5012582105447274</c:v>
                </c:pt>
                <c:pt idx="246">
                  <c:v>5.5053315359323625</c:v>
                </c:pt>
                <c:pt idx="247">
                  <c:v>5.5093883366279774</c:v>
                </c:pt>
                <c:pt idx="248">
                  <c:v>5.5134287461649825</c:v>
                </c:pt>
                <c:pt idx="249">
                  <c:v>5.5174528964647074</c:v>
                </c:pt>
                <c:pt idx="250">
                  <c:v>5.521460917862246</c:v>
                </c:pt>
                <c:pt idx="251">
                  <c:v>5.5254529391317835</c:v>
                </c:pt>
                <c:pt idx="252">
                  <c:v>5.5294290875114234</c:v>
                </c:pt>
                <c:pt idx="253">
                  <c:v>5.5333894887275203</c:v>
                </c:pt>
                <c:pt idx="254">
                  <c:v>5.5373342670185366</c:v>
                </c:pt>
                <c:pt idx="255">
                  <c:v>5.5412635451584258</c:v>
                </c:pt>
                <c:pt idx="256">
                  <c:v>5.5451774444795623</c:v>
                </c:pt>
                <c:pt idx="257">
                  <c:v>5.5490760848952201</c:v>
                </c:pt>
                <c:pt idx="258">
                  <c:v>5.5529595849216173</c:v>
                </c:pt>
                <c:pt idx="259">
                  <c:v>5.5568280616995374</c:v>
                </c:pt>
                <c:pt idx="260">
                  <c:v>5.5606816310155276</c:v>
                </c:pt>
                <c:pt idx="261">
                  <c:v>5.5645204073226937</c:v>
                </c:pt>
                <c:pt idx="262">
                  <c:v>5.5683445037610966</c:v>
                </c:pt>
                <c:pt idx="263">
                  <c:v>5.5721540321777647</c:v>
                </c:pt>
                <c:pt idx="264">
                  <c:v>5.575949103146316</c:v>
                </c:pt>
                <c:pt idx="265">
                  <c:v>5.579729825986222</c:v>
                </c:pt>
                <c:pt idx="266">
                  <c:v>5.5834963087816991</c:v>
                </c:pt>
                <c:pt idx="267">
                  <c:v>5.5872486584002496</c:v>
                </c:pt>
                <c:pt idx="268">
                  <c:v>5.5909869805108565</c:v>
                </c:pt>
                <c:pt idx="269">
                  <c:v>5.5947113796018391</c:v>
                </c:pt>
                <c:pt idx="270">
                  <c:v>5.598421958998375</c:v>
                </c:pt>
                <c:pt idx="271">
                  <c:v>5.602118820879701</c:v>
                </c:pt>
                <c:pt idx="272">
                  <c:v>5.6058020662959978</c:v>
                </c:pt>
                <c:pt idx="273">
                  <c:v>5.6094717951849598</c:v>
                </c:pt>
                <c:pt idx="274">
                  <c:v>5.6131281063880705</c:v>
                </c:pt>
                <c:pt idx="275">
                  <c:v>5.6167710976665717</c:v>
                </c:pt>
                <c:pt idx="276">
                  <c:v>5.6204008657171496</c:v>
                </c:pt>
                <c:pt idx="277">
                  <c:v>5.6240175061873385</c:v>
                </c:pt>
                <c:pt idx="278">
                  <c:v>5.6276211136906369</c:v>
                </c:pt>
                <c:pt idx="279">
                  <c:v>5.6312117818213654</c:v>
                </c:pt>
                <c:pt idx="280">
                  <c:v>5.6347896031692493</c:v>
                </c:pt>
                <c:pt idx="281">
                  <c:v>5.6383546693337454</c:v>
                </c:pt>
                <c:pt idx="282">
                  <c:v>5.6419070709381138</c:v>
                </c:pt>
                <c:pt idx="283">
                  <c:v>5.6454468976432377</c:v>
                </c:pt>
                <c:pt idx="284">
                  <c:v>5.6489742381612063</c:v>
                </c:pt>
                <c:pt idx="285">
                  <c:v>5.6524891802686508</c:v>
                </c:pt>
                <c:pt idx="286">
                  <c:v>5.6559918108198524</c:v>
                </c:pt>
                <c:pt idx="287">
                  <c:v>5.6594822157596214</c:v>
                </c:pt>
                <c:pt idx="288">
                  <c:v>5.6629604801359461</c:v>
                </c:pt>
                <c:pt idx="289">
                  <c:v>5.6664266881124323</c:v>
                </c:pt>
                <c:pt idx="290">
                  <c:v>5.6698809229805196</c:v>
                </c:pt>
                <c:pt idx="291">
                  <c:v>5.6733232671714928</c:v>
                </c:pt>
                <c:pt idx="292">
                  <c:v>5.6767538022682817</c:v>
                </c:pt>
                <c:pt idx="293">
                  <c:v>5.6801726090170677</c:v>
                </c:pt>
                <c:pt idx="294">
                  <c:v>5.6835797673386814</c:v>
                </c:pt>
                <c:pt idx="295">
                  <c:v>5.6869753563398202</c:v>
                </c:pt>
                <c:pt idx="296">
                  <c:v>5.6903594543240601</c:v>
                </c:pt>
                <c:pt idx="297">
                  <c:v>5.6937321388026998</c:v>
                </c:pt>
                <c:pt idx="298">
                  <c:v>5.6970934865054046</c:v>
                </c:pt>
                <c:pt idx="299">
                  <c:v>5.7004435733906869</c:v>
                </c:pt>
                <c:pt idx="300">
                  <c:v>5.7037824746562009</c:v>
                </c:pt>
              </c:numCache>
            </c:numRef>
          </c:xVal>
          <c:yVal>
            <c:numRef>
              <c:f>Smile!$T$3:$T$303</c:f>
              <c:numCache>
                <c:formatCode>_(* #,##0.00_);_(* \(#,##0.00\);_(*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1.1368683772161603E-13</c:v>
                </c:pt>
                <c:pt idx="11">
                  <c:v>8.8107299234252423E-13</c:v>
                </c:pt>
                <c:pt idx="12">
                  <c:v>5.7696070143720135E-12</c:v>
                </c:pt>
                <c:pt idx="13">
                  <c:v>3.092281986027956E-11</c:v>
                </c:pt>
                <c:pt idx="14">
                  <c:v>1.3842793578078272E-10</c:v>
                </c:pt>
                <c:pt idx="15">
                  <c:v>5.3240967190504307E-10</c:v>
                </c:pt>
                <c:pt idx="16">
                  <c:v>1.7981278688239399E-9</c:v>
                </c:pt>
                <c:pt idx="17">
                  <c:v>5.4275091088129557E-9</c:v>
                </c:pt>
                <c:pt idx="18">
                  <c:v>1.4856027519272175E-8</c:v>
                </c:pt>
                <c:pt idx="19">
                  <c:v>3.7321228774089832E-8</c:v>
                </c:pt>
                <c:pt idx="20">
                  <c:v>8.692695985246246E-8</c:v>
                </c:pt>
                <c:pt idx="21">
                  <c:v>1.8932473722088616E-7</c:v>
                </c:pt>
                <c:pt idx="22">
                  <c:v>3.8839439753246552E-7</c:v>
                </c:pt>
                <c:pt idx="23">
                  <c:v>7.5519464814988169E-7</c:v>
                </c:pt>
                <c:pt idx="24">
                  <c:v>1.3992668641549244E-6</c:v>
                </c:pt>
                <c:pt idx="25">
                  <c:v>2.4821275843578405E-6</c:v>
                </c:pt>
                <c:pt idx="26">
                  <c:v>4.2324995206399763E-6</c:v>
                </c:pt>
                <c:pt idx="27">
                  <c:v>6.9625491363467518E-6</c:v>
                </c:pt>
                <c:pt idx="28">
                  <c:v>1.1084154095897247E-5</c:v>
                </c:pt>
                <c:pt idx="29">
                  <c:v>1.712405047271659E-5</c:v>
                </c:pt>
                <c:pt idx="30">
                  <c:v>2.5736633062933834E-5</c:v>
                </c:pt>
                <c:pt idx="31">
                  <c:v>3.7713207149181471E-5</c:v>
                </c:pt>
                <c:pt idx="32">
                  <c:v>5.3986624891422252E-5</c:v>
                </c:pt>
                <c:pt idx="33">
                  <c:v>7.5630462220033223E-5</c:v>
                </c:pt>
                <c:pt idx="34">
                  <c:v>1.0385218490682746E-4</c:v>
                </c:pt>
                <c:pt idx="35">
                  <c:v>1.3998009032434311E-4</c:v>
                </c:pt>
                <c:pt idx="36">
                  <c:v>1.8544416113286388E-4</c:v>
                </c:pt>
                <c:pt idx="37">
                  <c:v>2.4175130182868543E-4</c:v>
                </c:pt>
                <c:pt idx="38">
                  <c:v>3.1045573143728689E-4</c:v>
                </c:pt>
                <c:pt idx="39">
                  <c:v>3.9312554686432577E-4</c:v>
                </c:pt>
                <c:pt idx="40">
                  <c:v>4.9130664754670761E-4</c:v>
                </c:pt>
                <c:pt idx="41">
                  <c:v>6.0648531720630672E-4</c:v>
                </c:pt>
                <c:pt idx="42">
                  <c:v>7.4005078568006866E-4</c:v>
                </c:pt>
                <c:pt idx="43">
                  <c:v>8.932590590120526E-4</c:v>
                </c:pt>
                <c:pt idx="44">
                  <c:v>1.0671992079807069E-3</c:v>
                </c:pt>
                <c:pt idx="45">
                  <c:v>1.262763161150815E-3</c:v>
                </c:pt>
                <c:pt idx="46">
                  <c:v>1.4806198703638529E-3</c:v>
                </c:pt>
                <c:pt idx="47">
                  <c:v>1.7211945141752949E-3</c:v>
                </c:pt>
                <c:pt idx="48">
                  <c:v>1.9846531939009537E-3</c:v>
                </c:pt>
                <c:pt idx="49">
                  <c:v>2.2708933656758745E-3</c:v>
                </c:pt>
                <c:pt idx="50">
                  <c:v>2.5795400527499623E-3</c:v>
                </c:pt>
                <c:pt idx="51">
                  <c:v>2.9099476990097628E-3</c:v>
                </c:pt>
                <c:pt idx="52">
                  <c:v>3.2612073640052586E-3</c:v>
                </c:pt>
                <c:pt idx="53">
                  <c:v>3.6321588284522477E-3</c:v>
                </c:pt>
                <c:pt idx="54">
                  <c:v>4.0214070737505381E-3</c:v>
                </c:pt>
                <c:pt idx="55">
                  <c:v>4.4273425214242934E-3</c:v>
                </c:pt>
                <c:pt idx="56">
                  <c:v>4.8481643713529365E-3</c:v>
                </c:pt>
                <c:pt idx="57">
                  <c:v>5.2819063546536427E-3</c:v>
                </c:pt>
                <c:pt idx="58">
                  <c:v>5.7264642142058619E-3</c:v>
                </c:pt>
                <c:pt idx="59">
                  <c:v>6.1796242497393905E-3</c:v>
                </c:pt>
                <c:pt idx="60">
                  <c:v>6.6390922956145459E-3</c:v>
                </c:pt>
                <c:pt idx="61">
                  <c:v>7.1025225522873825E-3</c:v>
                </c:pt>
                <c:pt idx="62">
                  <c:v>7.5675457486141795E-3</c:v>
                </c:pt>
                <c:pt idx="63">
                  <c:v>8.0317961783720193E-3</c:v>
                </c:pt>
                <c:pt idx="64">
                  <c:v>8.492937222243313E-3</c:v>
                </c:pt>
                <c:pt idx="65">
                  <c:v>8.9486850379216776E-3</c:v>
                </c:pt>
                <c:pt idx="66">
                  <c:v>9.3968301684128619E-3</c:v>
                </c:pt>
                <c:pt idx="67">
                  <c:v>9.8352568858075529E-3</c:v>
                </c:pt>
                <c:pt idx="68">
                  <c:v>1.0261960150387495E-2</c:v>
                </c:pt>
                <c:pt idx="69">
                  <c:v>1.0675060121272395E-2</c:v>
                </c:pt>
                <c:pt idx="70">
                  <c:v>1.1072814207381043E-2</c:v>
                </c:pt>
                <c:pt idx="71">
                  <c:v>1.1453626691078966E-2</c:v>
                </c:pt>
                <c:pt idx="72">
                  <c:v>1.18160559985796E-2</c:v>
                </c:pt>
                <c:pt idx="73">
                  <c:v>1.2158819719459757E-2</c:v>
                </c:pt>
                <c:pt idx="74">
                  <c:v>1.2480797508843011E-2</c:v>
                </c:pt>
                <c:pt idx="75">
                  <c:v>1.2781032021038641E-2</c:v>
                </c:pt>
                <c:pt idx="76">
                  <c:v>1.3058728043631618E-2</c:v>
                </c:pt>
                <c:pt idx="77">
                  <c:v>1.3313250005410282E-2</c:v>
                </c:pt>
                <c:pt idx="78">
                  <c:v>1.3544118042233322E-2</c:v>
                </c:pt>
                <c:pt idx="79">
                  <c:v>1.3751002802635526E-2</c:v>
                </c:pt>
                <c:pt idx="80">
                  <c:v>1.393371917447439E-2</c:v>
                </c:pt>
                <c:pt idx="81">
                  <c:v>1.4092219109826942E-2</c:v>
                </c:pt>
                <c:pt idx="82">
                  <c:v>1.4226583717558583E-2</c:v>
                </c:pt>
                <c:pt idx="83">
                  <c:v>1.4337014783166069E-2</c:v>
                </c:pt>
                <c:pt idx="84">
                  <c:v>1.4423825868007611E-2</c:v>
                </c:pt>
                <c:pt idx="85">
                  <c:v>1.4487433124457993E-2</c:v>
                </c:pt>
                <c:pt idx="86">
                  <c:v>1.4528345956421163E-2</c:v>
                </c:pt>
                <c:pt idx="87">
                  <c:v>1.4547157637096575E-2</c:v>
                </c:pt>
                <c:pt idx="88">
                  <c:v>1.4544535988022744E-2</c:v>
                </c:pt>
                <c:pt idx="89">
                  <c:v>1.4521214207647404E-2</c:v>
                </c:pt>
                <c:pt idx="90">
                  <c:v>1.4477981927171868E-2</c:v>
                </c:pt>
                <c:pt idx="91">
                  <c:v>1.441567656078746E-2</c:v>
                </c:pt>
                <c:pt idx="92">
                  <c:v>1.433517500286996E-2</c:v>
                </c:pt>
                <c:pt idx="93">
                  <c:v>1.423738571979527E-2</c:v>
                </c:pt>
                <c:pt idx="94">
                  <c:v>1.4123241268393372E-2</c:v>
                </c:pt>
                <c:pt idx="95">
                  <c:v>1.3993691270400177E-2</c:v>
                </c:pt>
                <c:pt idx="96">
                  <c:v>1.3849695858084488E-2</c:v>
                </c:pt>
                <c:pt idx="97">
                  <c:v>1.3692219605260902E-2</c:v>
                </c:pt>
                <c:pt idx="98">
                  <c:v>1.3522225945791888E-2</c:v>
                </c:pt>
                <c:pt idx="99">
                  <c:v>1.334067208044587E-2</c:v>
                </c:pt>
                <c:pt idx="100">
                  <c:v>1.3148504365304348E-2</c:v>
                </c:pt>
                <c:pt idx="101">
                  <c:v>1.2946654172438343E-2</c:v>
                </c:pt>
                <c:pt idx="102">
                  <c:v>1.2736034208714386E-2</c:v>
                </c:pt>
                <c:pt idx="103">
                  <c:v>1.25175352765865E-2</c:v>
                </c:pt>
                <c:pt idx="104">
                  <c:v>1.2292023458286394E-2</c:v>
                </c:pt>
                <c:pt idx="105">
                  <c:v>1.206033770208137E-2</c:v>
                </c:pt>
                <c:pt idx="106">
                  <c:v>1.1823287789468395E-2</c:v>
                </c:pt>
                <c:pt idx="107">
                  <c:v>1.1581652659401698E-2</c:v>
                </c:pt>
                <c:pt idx="108">
                  <c:v>1.1336179066574914E-2</c:v>
                </c:pt>
                <c:pt idx="109">
                  <c:v>1.1087580549599352E-2</c:v>
                </c:pt>
                <c:pt idx="110">
                  <c:v>1.0836536685161491E-2</c:v>
                </c:pt>
                <c:pt idx="111">
                  <c:v>1.0583692604924977E-2</c:v>
                </c:pt>
                <c:pt idx="112">
                  <c:v>1.0329658751288662E-2</c:v>
                </c:pt>
                <c:pt idx="113">
                  <c:v>1.0075010850272292E-2</c:v>
                </c:pt>
                <c:pt idx="114">
                  <c:v>9.8202900791051206E-3</c:v>
                </c:pt>
                <c:pt idx="115">
                  <c:v>9.5660034081390677E-3</c:v>
                </c:pt>
                <c:pt idx="116">
                  <c:v>9.3126240970065055E-3</c:v>
                </c:pt>
                <c:pt idx="117">
                  <c:v>9.0605923254258869E-3</c:v>
                </c:pt>
                <c:pt idx="118">
                  <c:v>8.8103159426395905E-3</c:v>
                </c:pt>
                <c:pt idx="119">
                  <c:v>8.562171316526701E-3</c:v>
                </c:pt>
                <c:pt idx="120">
                  <c:v>8.3165042688619906E-3</c:v>
                </c:pt>
                <c:pt idx="121">
                  <c:v>8.0736310807765221E-3</c:v>
                </c:pt>
                <c:pt idx="122">
                  <c:v>7.8338395556443174E-3</c:v>
                </c:pt>
                <c:pt idx="123">
                  <c:v>7.5973901279837719E-3</c:v>
                </c:pt>
                <c:pt idx="124">
                  <c:v>7.3645170048450836E-3</c:v>
                </c:pt>
                <c:pt idx="125">
                  <c:v>7.1354293324077389E-3</c:v>
                </c:pt>
                <c:pt idx="126">
                  <c:v>6.9103123759077789E-3</c:v>
                </c:pt>
                <c:pt idx="127">
                  <c:v>6.6893287070115548E-3</c:v>
                </c:pt>
                <c:pt idx="128">
                  <c:v>6.4726193885462635E-3</c:v>
                </c:pt>
                <c:pt idx="129">
                  <c:v>6.2603051529777076E-3</c:v>
                </c:pt>
                <c:pt idx="130">
                  <c:v>6.0524875662508748E-3</c:v>
                </c:pt>
                <c:pt idx="131">
                  <c:v>5.8492501735543101E-3</c:v>
                </c:pt>
                <c:pt idx="132">
                  <c:v>5.6506596222902772E-3</c:v>
                </c:pt>
                <c:pt idx="133">
                  <c:v>5.4567667576179701E-3</c:v>
                </c:pt>
                <c:pt idx="134">
                  <c:v>5.2676076889213164E-3</c:v>
                </c:pt>
                <c:pt idx="135">
                  <c:v>5.0832048236770788E-3</c:v>
                </c:pt>
                <c:pt idx="136">
                  <c:v>4.903567866136882E-3</c:v>
                </c:pt>
                <c:pt idx="137">
                  <c:v>4.7286947806810531E-3</c:v>
                </c:pt>
                <c:pt idx="138">
                  <c:v>4.5585727166610468E-3</c:v>
                </c:pt>
                <c:pt idx="139">
                  <c:v>4.3931788955831053E-3</c:v>
                </c:pt>
                <c:pt idx="140">
                  <c:v>4.2324814591268023E-3</c:v>
                </c:pt>
                <c:pt idx="141">
                  <c:v>4.0764402772026642E-3</c:v>
                </c:pt>
                <c:pt idx="142">
                  <c:v>3.9250077176973264E-3</c:v>
                </c:pt>
                <c:pt idx="143">
                  <c:v>3.7781293761440793E-3</c:v>
                </c:pt>
                <c:pt idx="144">
                  <c:v>3.6357447675641197E-3</c:v>
                </c:pt>
                <c:pt idx="145">
                  <c:v>3.4977879792847943E-3</c:v>
                </c:pt>
                <c:pt idx="146">
                  <c:v>3.3641882870938389E-3</c:v>
                </c:pt>
                <c:pt idx="147">
                  <c:v>3.2348707343032856E-3</c:v>
                </c:pt>
                <c:pt idx="148">
                  <c:v>3.1097566755136086E-3</c:v>
                </c:pt>
                <c:pt idx="149">
                  <c:v>2.9887642859023344E-3</c:v>
                </c:pt>
                <c:pt idx="150">
                  <c:v>2.8718090365202897E-3</c:v>
                </c:pt>
                <c:pt idx="151">
                  <c:v>2.758804138323967E-3</c:v>
                </c:pt>
                <c:pt idx="152">
                  <c:v>2.6496609540345162E-3</c:v>
                </c:pt>
                <c:pt idx="153">
                  <c:v>2.5442893814044965E-3</c:v>
                </c:pt>
                <c:pt idx="154">
                  <c:v>2.4425982066986762E-3</c:v>
                </c:pt>
                <c:pt idx="155">
                  <c:v>2.3444954323963429E-3</c:v>
                </c:pt>
                <c:pt idx="156">
                  <c:v>2.2498885773529764E-3</c:v>
                </c:pt>
                <c:pt idx="157">
                  <c:v>2.158684953883494E-3</c:v>
                </c:pt>
                <c:pt idx="158">
                  <c:v>2.0707919198059699E-3</c:v>
                </c:pt>
                <c:pt idx="159">
                  <c:v>1.9861171100217234E-3</c:v>
                </c:pt>
                <c:pt idx="160">
                  <c:v>1.9045686453011967E-3</c:v>
                </c:pt>
                <c:pt idx="161">
                  <c:v>1.8260553229936249E-3</c:v>
                </c:pt>
                <c:pt idx="162">
                  <c:v>1.7504867877562447E-3</c:v>
                </c:pt>
                <c:pt idx="163">
                  <c:v>1.6777736856283809E-3</c:v>
                </c:pt>
                <c:pt idx="164">
                  <c:v>1.6078278012230385E-3</c:v>
                </c:pt>
                <c:pt idx="165">
                  <c:v>1.5405621797981439E-3</c:v>
                </c:pt>
                <c:pt idx="166">
                  <c:v>1.4758912347190289E-3</c:v>
                </c:pt>
                <c:pt idx="167">
                  <c:v>1.413730841790084E-3</c:v>
                </c:pt>
                <c:pt idx="168">
                  <c:v>1.3539984207966427E-3</c:v>
                </c:pt>
                <c:pt idx="169">
                  <c:v>1.2966130056781822E-3</c:v>
                </c:pt>
                <c:pt idx="170">
                  <c:v>1.2414953038160093E-3</c:v>
                </c:pt>
                <c:pt idx="171">
                  <c:v>1.1885677455438781E-3</c:v>
                </c:pt>
                <c:pt idx="172">
                  <c:v>1.1377545241373355E-3</c:v>
                </c:pt>
                <c:pt idx="173">
                  <c:v>1.0889816277881437E-3</c:v>
                </c:pt>
                <c:pt idx="174">
                  <c:v>1.0421768633648298E-3</c:v>
                </c:pt>
                <c:pt idx="175">
                  <c:v>9.9726987323833782E-4</c:v>
                </c:pt>
                <c:pt idx="176">
                  <c:v>9.5419214585490408E-4</c:v>
                </c:pt>
                <c:pt idx="177">
                  <c:v>9.128770195729885E-4</c:v>
                </c:pt>
                <c:pt idx="178">
                  <c:v>8.7325968229379214E-4</c:v>
                </c:pt>
                <c:pt idx="179">
                  <c:v>8.352771647253121E-4</c:v>
                </c:pt>
                <c:pt idx="180">
                  <c:v>7.9886833063369522E-4</c:v>
                </c:pt>
                <c:pt idx="181">
                  <c:v>7.639738622913228E-4</c:v>
                </c:pt>
                <c:pt idx="182">
                  <c:v>7.305362422869166E-4</c:v>
                </c:pt>
                <c:pt idx="183">
                  <c:v>6.9849973283453437E-4</c:v>
                </c:pt>
                <c:pt idx="184">
                  <c:v>6.6781035164353852E-4</c:v>
                </c:pt>
                <c:pt idx="185">
                  <c:v>6.3841584557167153E-4</c:v>
                </c:pt>
                <c:pt idx="186">
                  <c:v>6.1026566183386421E-4</c:v>
                </c:pt>
                <c:pt idx="187">
                  <c:v>5.8331091815944092E-4</c:v>
                </c:pt>
                <c:pt idx="188">
                  <c:v>5.5750436999346675E-4</c:v>
                </c:pt>
                <c:pt idx="189">
                  <c:v>5.32800377499143E-4</c:v>
                </c:pt>
                <c:pt idx="190">
                  <c:v>5.0915487105385182E-4</c:v>
                </c:pt>
                <c:pt idx="191">
                  <c:v>4.8652531532411558E-4</c:v>
                </c:pt>
                <c:pt idx="192">
                  <c:v>4.6487067353950806E-4</c:v>
                </c:pt>
                <c:pt idx="193">
                  <c:v>4.4415137026021512E-4</c:v>
                </c:pt>
                <c:pt idx="194">
                  <c:v>4.2432925422986045E-4</c:v>
                </c:pt>
                <c:pt idx="195">
                  <c:v>4.0536756125675311E-4</c:v>
                </c:pt>
                <c:pt idx="196">
                  <c:v>3.8723087587300142E-4</c:v>
                </c:pt>
                <c:pt idx="197">
                  <c:v>3.6988509444313422E-4</c:v>
                </c:pt>
                <c:pt idx="198">
                  <c:v>3.532973872211187E-4</c:v>
                </c:pt>
                <c:pt idx="199">
                  <c:v>3.3743616086212569E-4</c:v>
                </c:pt>
                <c:pt idx="200">
                  <c:v>3.2227102187221135E-4</c:v>
                </c:pt>
                <c:pt idx="201">
                  <c:v>3.077727394042995E-4</c:v>
                </c:pt>
                <c:pt idx="202">
                  <c:v>2.9391320916261066E-4</c:v>
                </c:pt>
                <c:pt idx="203">
                  <c:v>2.8066541759130814E-4</c:v>
                </c:pt>
                <c:pt idx="204">
                  <c:v>2.6800340674526524E-4</c:v>
                </c:pt>
                <c:pt idx="205">
                  <c:v>2.5590223924609745E-4</c:v>
                </c:pt>
                <c:pt idx="206">
                  <c:v>2.4433796480138881E-4</c:v>
                </c:pt>
                <c:pt idx="207">
                  <c:v>2.3328758607021882E-4</c:v>
                </c:pt>
                <c:pt idx="208">
                  <c:v>2.2272902685926965E-4</c:v>
                </c:pt>
                <c:pt idx="209">
                  <c:v>2.1264109938101683E-4</c:v>
                </c:pt>
                <c:pt idx="210">
                  <c:v>2.0300347327406598E-4</c:v>
                </c:pt>
                <c:pt idx="211">
                  <c:v>1.9379664539087571E-4</c:v>
                </c:pt>
                <c:pt idx="212">
                  <c:v>1.8500190952863704E-4</c:v>
                </c:pt>
                <c:pt idx="213">
                  <c:v>1.7660132795072059E-4</c:v>
                </c:pt>
                <c:pt idx="214">
                  <c:v>1.6857770279443685E-4</c:v>
                </c:pt>
                <c:pt idx="215">
                  <c:v>1.6091454904199054E-4</c:v>
                </c:pt>
                <c:pt idx="216">
                  <c:v>1.5359606740616982E-4</c:v>
                </c:pt>
                <c:pt idx="217">
                  <c:v>1.4660711906344659E-4</c:v>
                </c:pt>
                <c:pt idx="218">
                  <c:v>1.3993320007443799E-4</c:v>
                </c:pt>
                <c:pt idx="219">
                  <c:v>1.3356041702650145E-4</c:v>
                </c:pt>
                <c:pt idx="220">
                  <c:v>1.2747546404057175E-4</c:v>
                </c:pt>
                <c:pt idx="221">
                  <c:v>1.2166559923798559E-4</c:v>
                </c:pt>
                <c:pt idx="222">
                  <c:v>1.161186229978739E-4</c:v>
                </c:pt>
                <c:pt idx="223">
                  <c:v>1.1082285672614489E-4</c:v>
                </c:pt>
                <c:pt idx="224">
                  <c:v>1.0576712168131053E-4</c:v>
                </c:pt>
                <c:pt idx="225">
                  <c:v>1.0094071976141095E-4</c:v>
                </c:pt>
                <c:pt idx="226">
                  <c:v>9.6333413466709317E-5</c:v>
                </c:pt>
                <c:pt idx="227">
                  <c:v>9.1935407795062929E-5</c:v>
                </c:pt>
                <c:pt idx="228">
                  <c:v>8.7737332080450869E-5</c:v>
                </c:pt>
                <c:pt idx="229">
                  <c:v>8.3730222968370072E-5</c:v>
                </c:pt>
                <c:pt idx="230">
                  <c:v>7.9905507107014273E-5</c:v>
                </c:pt>
                <c:pt idx="231">
                  <c:v>7.6254985742707504E-5</c:v>
                </c:pt>
                <c:pt idx="232">
                  <c:v>7.2770818917433644E-5</c:v>
                </c:pt>
                <c:pt idx="233">
                  <c:v>6.9445510462173843E-5</c:v>
                </c:pt>
                <c:pt idx="234">
                  <c:v>6.6271893956582062E-5</c:v>
                </c:pt>
                <c:pt idx="235">
                  <c:v>6.3243118518130359E-5</c:v>
                </c:pt>
                <c:pt idx="236">
                  <c:v>6.0352635784965969E-5</c:v>
                </c:pt>
                <c:pt idx="237">
                  <c:v>5.7594187296672317E-5</c:v>
                </c:pt>
                <c:pt idx="238">
                  <c:v>5.4961791590812936E-5</c:v>
                </c:pt>
                <c:pt idx="239">
                  <c:v>5.2449733061621373E-5</c:v>
                </c:pt>
                <c:pt idx="240">
                  <c:v>5.0052550420787156E-5</c:v>
                </c:pt>
                <c:pt idx="241">
                  <c:v>4.7765025499302283E-5</c:v>
                </c:pt>
                <c:pt idx="242">
                  <c:v>4.5582173299862916E-5</c:v>
                </c:pt>
                <c:pt idx="243">
                  <c:v>4.3499231480836897E-5</c:v>
                </c:pt>
                <c:pt idx="244">
                  <c:v>4.151165120447331E-5</c:v>
                </c:pt>
                <c:pt idx="245">
                  <c:v>3.9615087189304177E-5</c:v>
                </c:pt>
                <c:pt idx="246">
                  <c:v>3.780538980890924E-5</c:v>
                </c:pt>
                <c:pt idx="247">
                  <c:v>3.6078595712751849E-5</c:v>
                </c:pt>
                <c:pt idx="248">
                  <c:v>3.4430919981787156E-5</c:v>
                </c:pt>
                <c:pt idx="249">
                  <c:v>3.2858748738817667E-5</c:v>
                </c:pt>
                <c:pt idx="250">
                  <c:v>3.1358630792510667E-5</c:v>
                </c:pt>
                <c:pt idx="251">
                  <c:v>2.9927271214091888E-5</c:v>
                </c:pt>
                <c:pt idx="252">
                  <c:v>2.85615240613879E-5</c:v>
                </c:pt>
                <c:pt idx="253">
                  <c:v>2.7258385955519771E-5</c:v>
                </c:pt>
                <c:pt idx="254">
                  <c:v>2.6014989657596743E-5</c:v>
                </c:pt>
                <c:pt idx="255">
                  <c:v>2.4828598213844089E-5</c:v>
                </c:pt>
                <c:pt idx="256">
                  <c:v>2.369659881651387E-5</c:v>
                </c:pt>
                <c:pt idx="257">
                  <c:v>2.2616497631133825E-5</c:v>
                </c:pt>
                <c:pt idx="258">
                  <c:v>2.1585914339539158E-5</c:v>
                </c:pt>
                <c:pt idx="259">
                  <c:v>2.0602577023964841E-5</c:v>
                </c:pt>
                <c:pt idx="260">
                  <c:v>1.9664317335355008E-5</c:v>
                </c:pt>
                <c:pt idx="261">
                  <c:v>1.8769065945889452E-5</c:v>
                </c:pt>
                <c:pt idx="262">
                  <c:v>1.7914848001510109E-5</c:v>
                </c:pt>
                <c:pt idx="263">
                  <c:v>1.7099778858664649E-5</c:v>
                </c:pt>
                <c:pt idx="264">
                  <c:v>1.6322060105267155E-5</c:v>
                </c:pt>
                <c:pt idx="265">
                  <c:v>1.5579975638502219E-5</c:v>
                </c:pt>
                <c:pt idx="266">
                  <c:v>1.4871887799472461E-5</c:v>
                </c:pt>
                <c:pt idx="267">
                  <c:v>1.4196234133123653E-5</c:v>
                </c:pt>
                <c:pt idx="268">
                  <c:v>1.3551523636579077E-5</c:v>
                </c:pt>
                <c:pt idx="269">
                  <c:v>1.2936334030655416E-5</c:v>
                </c:pt>
                <c:pt idx="270">
                  <c:v>1.2349307723980019E-5</c:v>
                </c:pt>
                <c:pt idx="271">
                  <c:v>1.1789149994001491E-5</c:v>
                </c:pt>
                <c:pt idx="272">
                  <c:v>1.1254625405854313E-5</c:v>
                </c:pt>
                <c:pt idx="273">
                  <c:v>1.0744555083874729E-5</c:v>
                </c:pt>
                <c:pt idx="274">
                  <c:v>1.0257814665237674E-5</c:v>
                </c:pt>
                <c:pt idx="275">
                  <c:v>9.7933312872555689E-6</c:v>
                </c:pt>
                <c:pt idx="276">
                  <c:v>9.3500814841718238E-6</c:v>
                </c:pt>
                <c:pt idx="277">
                  <c:v>8.9270889134240861E-6</c:v>
                </c:pt>
                <c:pt idx="278">
                  <c:v>8.5234221387509024E-6</c:v>
                </c:pt>
                <c:pt idx="279">
                  <c:v>8.1381926406720595E-6</c:v>
                </c:pt>
                <c:pt idx="280">
                  <c:v>7.7705528838123428E-6</c:v>
                </c:pt>
                <c:pt idx="281">
                  <c:v>7.4196939863213629E-6</c:v>
                </c:pt>
                <c:pt idx="282">
                  <c:v>7.0848450377525296E-6</c:v>
                </c:pt>
                <c:pt idx="283">
                  <c:v>6.7652699726750143E-6</c:v>
                </c:pt>
                <c:pt idx="284">
                  <c:v>6.4602669453961425E-6</c:v>
                </c:pt>
                <c:pt idx="285">
                  <c:v>6.1691665678154095E-6</c:v>
                </c:pt>
                <c:pt idx="286">
                  <c:v>5.8913301472784951E-6</c:v>
                </c:pt>
                <c:pt idx="287">
                  <c:v>5.6261483223352116E-6</c:v>
                </c:pt>
                <c:pt idx="288">
                  <c:v>5.3730402669316391E-6</c:v>
                </c:pt>
                <c:pt idx="289">
                  <c:v>5.1314513598299527E-6</c:v>
                </c:pt>
                <c:pt idx="290">
                  <c:v>4.9008530709215847E-6</c:v>
                </c:pt>
                <c:pt idx="291">
                  <c:v>4.6807409148641455E-6</c:v>
                </c:pt>
                <c:pt idx="292">
                  <c:v>4.4706338826472347E-6</c:v>
                </c:pt>
                <c:pt idx="293">
                  <c:v>4.2700729068201326E-6</c:v>
                </c:pt>
                <c:pt idx="294">
                  <c:v>4.0786202362141921E-6</c:v>
                </c:pt>
                <c:pt idx="295">
                  <c:v>3.8958586401349748E-6</c:v>
                </c:pt>
                <c:pt idx="296">
                  <c:v>3.7213892483123345E-6</c:v>
                </c:pt>
                <c:pt idx="297">
                  <c:v>3.5548326309253753E-6</c:v>
                </c:pt>
                <c:pt idx="298">
                  <c:v>3.3958260701183463E-6</c:v>
                </c:pt>
                <c:pt idx="299">
                  <c:v>3.2440237873743172E-6</c:v>
                </c:pt>
                <c:pt idx="300">
                  <c:v>3.0990964319244085E-6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6832"/>
        <c:axId val="258994560"/>
      </c:scatterChart>
      <c:valAx>
        <c:axId val="251176832"/>
        <c:scaling>
          <c:orientation val="minMax"/>
          <c:min val="3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58994560"/>
        <c:crosses val="autoZero"/>
        <c:crossBetween val="midCat"/>
      </c:valAx>
      <c:valAx>
        <c:axId val="2589945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2511768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pt-BR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Vol Implícita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Smile!$B$3:$B$304</c:f>
              <c:numCache>
                <c:formatCode>General</c:formatCode>
                <c:ptCount val="302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Smile!$D$3:$D$304</c:f>
              <c:numCache>
                <c:formatCode>0.0%</c:formatCode>
                <c:ptCount val="30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Smile!$B$3:$B$304</c:f>
              <c:numCache>
                <c:formatCode>General</c:formatCode>
                <c:ptCount val="302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Smile!$E$3:$E$304</c:f>
              <c:numCache>
                <c:formatCode>0.0%</c:formatCode>
                <c:ptCount val="302"/>
                <c:pt idx="0">
                  <c:v>0.1</c:v>
                </c:pt>
                <c:pt idx="1">
                  <c:v>0.10200000000000001</c:v>
                </c:pt>
                <c:pt idx="2">
                  <c:v>0.10400000000000001</c:v>
                </c:pt>
                <c:pt idx="3">
                  <c:v>0.10600000000000001</c:v>
                </c:pt>
                <c:pt idx="4">
                  <c:v>0.10800000000000001</c:v>
                </c:pt>
                <c:pt idx="5">
                  <c:v>0.11000000000000001</c:v>
                </c:pt>
                <c:pt idx="6">
                  <c:v>0.11200000000000002</c:v>
                </c:pt>
                <c:pt idx="7">
                  <c:v>0.11400000000000002</c:v>
                </c:pt>
                <c:pt idx="8">
                  <c:v>0.11600000000000002</c:v>
                </c:pt>
                <c:pt idx="9">
                  <c:v>0.11800000000000002</c:v>
                </c:pt>
                <c:pt idx="10">
                  <c:v>0.12000000000000002</c:v>
                </c:pt>
                <c:pt idx="11">
                  <c:v>0.12200000000000003</c:v>
                </c:pt>
                <c:pt idx="12">
                  <c:v>0.12400000000000003</c:v>
                </c:pt>
                <c:pt idx="13">
                  <c:v>0.12600000000000003</c:v>
                </c:pt>
                <c:pt idx="14">
                  <c:v>0.12800000000000003</c:v>
                </c:pt>
                <c:pt idx="15">
                  <c:v>0.13000000000000003</c:v>
                </c:pt>
                <c:pt idx="16">
                  <c:v>0.13200000000000003</c:v>
                </c:pt>
                <c:pt idx="17">
                  <c:v>0.13400000000000004</c:v>
                </c:pt>
                <c:pt idx="18">
                  <c:v>0.13600000000000004</c:v>
                </c:pt>
                <c:pt idx="19">
                  <c:v>0.13800000000000004</c:v>
                </c:pt>
                <c:pt idx="20">
                  <c:v>0.14000000000000004</c:v>
                </c:pt>
                <c:pt idx="21">
                  <c:v>0.14200000000000004</c:v>
                </c:pt>
                <c:pt idx="22">
                  <c:v>0.14400000000000004</c:v>
                </c:pt>
                <c:pt idx="23">
                  <c:v>0.14600000000000005</c:v>
                </c:pt>
                <c:pt idx="24">
                  <c:v>0.14800000000000005</c:v>
                </c:pt>
                <c:pt idx="25">
                  <c:v>0.15000000000000005</c:v>
                </c:pt>
                <c:pt idx="26">
                  <c:v>0.15200000000000005</c:v>
                </c:pt>
                <c:pt idx="27">
                  <c:v>0.15400000000000005</c:v>
                </c:pt>
                <c:pt idx="28">
                  <c:v>0.15600000000000006</c:v>
                </c:pt>
                <c:pt idx="29">
                  <c:v>0.15800000000000006</c:v>
                </c:pt>
                <c:pt idx="30">
                  <c:v>0.16000000000000006</c:v>
                </c:pt>
                <c:pt idx="31">
                  <c:v>0.16200000000000006</c:v>
                </c:pt>
                <c:pt idx="32">
                  <c:v>0.16400000000000006</c:v>
                </c:pt>
                <c:pt idx="33">
                  <c:v>0.16600000000000006</c:v>
                </c:pt>
                <c:pt idx="34">
                  <c:v>0.16800000000000007</c:v>
                </c:pt>
                <c:pt idx="35">
                  <c:v>0.17000000000000007</c:v>
                </c:pt>
                <c:pt idx="36">
                  <c:v>0.17200000000000007</c:v>
                </c:pt>
                <c:pt idx="37">
                  <c:v>0.17400000000000007</c:v>
                </c:pt>
                <c:pt idx="38">
                  <c:v>0.17600000000000007</c:v>
                </c:pt>
                <c:pt idx="39">
                  <c:v>0.17800000000000007</c:v>
                </c:pt>
                <c:pt idx="40">
                  <c:v>0.18000000000000008</c:v>
                </c:pt>
                <c:pt idx="41">
                  <c:v>0.18200000000000008</c:v>
                </c:pt>
                <c:pt idx="42">
                  <c:v>0.18400000000000008</c:v>
                </c:pt>
                <c:pt idx="43">
                  <c:v>0.18600000000000008</c:v>
                </c:pt>
                <c:pt idx="44">
                  <c:v>0.18800000000000008</c:v>
                </c:pt>
                <c:pt idx="45">
                  <c:v>0.19000000000000009</c:v>
                </c:pt>
                <c:pt idx="46">
                  <c:v>0.19200000000000009</c:v>
                </c:pt>
                <c:pt idx="47">
                  <c:v>0.19400000000000009</c:v>
                </c:pt>
                <c:pt idx="48">
                  <c:v>0.19600000000000009</c:v>
                </c:pt>
                <c:pt idx="49">
                  <c:v>0.19800000000000009</c:v>
                </c:pt>
                <c:pt idx="50">
                  <c:v>0.20000000000000009</c:v>
                </c:pt>
                <c:pt idx="51">
                  <c:v>0.2020000000000001</c:v>
                </c:pt>
                <c:pt idx="52">
                  <c:v>0.2040000000000001</c:v>
                </c:pt>
                <c:pt idx="53">
                  <c:v>0.2060000000000001</c:v>
                </c:pt>
                <c:pt idx="54">
                  <c:v>0.2080000000000001</c:v>
                </c:pt>
                <c:pt idx="55">
                  <c:v>0.2100000000000001</c:v>
                </c:pt>
                <c:pt idx="56">
                  <c:v>0.21200000000000011</c:v>
                </c:pt>
                <c:pt idx="57">
                  <c:v>0.21400000000000011</c:v>
                </c:pt>
                <c:pt idx="58">
                  <c:v>0.21600000000000011</c:v>
                </c:pt>
                <c:pt idx="59">
                  <c:v>0.21800000000000011</c:v>
                </c:pt>
                <c:pt idx="60">
                  <c:v>0.22000000000000011</c:v>
                </c:pt>
                <c:pt idx="61">
                  <c:v>0.22200000000000011</c:v>
                </c:pt>
                <c:pt idx="62">
                  <c:v>0.22400000000000012</c:v>
                </c:pt>
                <c:pt idx="63">
                  <c:v>0.22600000000000012</c:v>
                </c:pt>
                <c:pt idx="64">
                  <c:v>0.22800000000000012</c:v>
                </c:pt>
                <c:pt idx="65">
                  <c:v>0.23000000000000012</c:v>
                </c:pt>
                <c:pt idx="66">
                  <c:v>0.23200000000000012</c:v>
                </c:pt>
                <c:pt idx="67">
                  <c:v>0.23400000000000012</c:v>
                </c:pt>
                <c:pt idx="68">
                  <c:v>0.23600000000000013</c:v>
                </c:pt>
                <c:pt idx="69">
                  <c:v>0.23800000000000013</c:v>
                </c:pt>
                <c:pt idx="70">
                  <c:v>0.24000000000000013</c:v>
                </c:pt>
                <c:pt idx="71">
                  <c:v>0.24200000000000013</c:v>
                </c:pt>
                <c:pt idx="72">
                  <c:v>0.24400000000000013</c:v>
                </c:pt>
                <c:pt idx="73">
                  <c:v>0.24600000000000014</c:v>
                </c:pt>
                <c:pt idx="74">
                  <c:v>0.24800000000000014</c:v>
                </c:pt>
                <c:pt idx="75">
                  <c:v>0.25000000000000011</c:v>
                </c:pt>
                <c:pt idx="76">
                  <c:v>0.25200000000000011</c:v>
                </c:pt>
                <c:pt idx="77">
                  <c:v>0.25400000000000011</c:v>
                </c:pt>
                <c:pt idx="78">
                  <c:v>0.25600000000000012</c:v>
                </c:pt>
                <c:pt idx="79">
                  <c:v>0.25800000000000012</c:v>
                </c:pt>
                <c:pt idx="80">
                  <c:v>0.26000000000000012</c:v>
                </c:pt>
                <c:pt idx="81">
                  <c:v>0.26200000000000012</c:v>
                </c:pt>
                <c:pt idx="82">
                  <c:v>0.26400000000000012</c:v>
                </c:pt>
                <c:pt idx="83">
                  <c:v>0.26600000000000013</c:v>
                </c:pt>
                <c:pt idx="84">
                  <c:v>0.26800000000000013</c:v>
                </c:pt>
                <c:pt idx="85">
                  <c:v>0.27000000000000013</c:v>
                </c:pt>
                <c:pt idx="86">
                  <c:v>0.27200000000000013</c:v>
                </c:pt>
                <c:pt idx="87">
                  <c:v>0.27400000000000013</c:v>
                </c:pt>
                <c:pt idx="88">
                  <c:v>0.27600000000000013</c:v>
                </c:pt>
                <c:pt idx="89">
                  <c:v>0.27800000000000014</c:v>
                </c:pt>
                <c:pt idx="90">
                  <c:v>0.28000000000000014</c:v>
                </c:pt>
                <c:pt idx="91">
                  <c:v>0.28200000000000014</c:v>
                </c:pt>
                <c:pt idx="92">
                  <c:v>0.28400000000000014</c:v>
                </c:pt>
                <c:pt idx="93">
                  <c:v>0.28600000000000014</c:v>
                </c:pt>
                <c:pt idx="94">
                  <c:v>0.28800000000000014</c:v>
                </c:pt>
                <c:pt idx="95">
                  <c:v>0.29000000000000015</c:v>
                </c:pt>
                <c:pt idx="96">
                  <c:v>0.29200000000000015</c:v>
                </c:pt>
                <c:pt idx="97">
                  <c:v>0.29400000000000015</c:v>
                </c:pt>
                <c:pt idx="98">
                  <c:v>0.29600000000000015</c:v>
                </c:pt>
                <c:pt idx="99">
                  <c:v>0.29800000000000015</c:v>
                </c:pt>
                <c:pt idx="100">
                  <c:v>0.30000000000000016</c:v>
                </c:pt>
                <c:pt idx="101">
                  <c:v>0.30200000000000016</c:v>
                </c:pt>
                <c:pt idx="102">
                  <c:v>0.30400000000000016</c:v>
                </c:pt>
                <c:pt idx="103">
                  <c:v>0.30600000000000016</c:v>
                </c:pt>
                <c:pt idx="104">
                  <c:v>0.30800000000000016</c:v>
                </c:pt>
                <c:pt idx="105">
                  <c:v>0.31000000000000016</c:v>
                </c:pt>
                <c:pt idx="106">
                  <c:v>0.31200000000000017</c:v>
                </c:pt>
                <c:pt idx="107">
                  <c:v>0.31400000000000017</c:v>
                </c:pt>
                <c:pt idx="108">
                  <c:v>0.31600000000000017</c:v>
                </c:pt>
                <c:pt idx="109">
                  <c:v>0.31800000000000017</c:v>
                </c:pt>
                <c:pt idx="110">
                  <c:v>0.32000000000000017</c:v>
                </c:pt>
                <c:pt idx="111">
                  <c:v>0.32200000000000017</c:v>
                </c:pt>
                <c:pt idx="112">
                  <c:v>0.32400000000000018</c:v>
                </c:pt>
                <c:pt idx="113">
                  <c:v>0.32600000000000018</c:v>
                </c:pt>
                <c:pt idx="114">
                  <c:v>0.32800000000000018</c:v>
                </c:pt>
                <c:pt idx="115">
                  <c:v>0.33000000000000018</c:v>
                </c:pt>
                <c:pt idx="116">
                  <c:v>0.33200000000000018</c:v>
                </c:pt>
                <c:pt idx="117">
                  <c:v>0.33400000000000019</c:v>
                </c:pt>
                <c:pt idx="118">
                  <c:v>0.33600000000000019</c:v>
                </c:pt>
                <c:pt idx="119">
                  <c:v>0.33800000000000019</c:v>
                </c:pt>
                <c:pt idx="120">
                  <c:v>0.34000000000000019</c:v>
                </c:pt>
                <c:pt idx="121">
                  <c:v>0.34200000000000019</c:v>
                </c:pt>
                <c:pt idx="122">
                  <c:v>0.34400000000000019</c:v>
                </c:pt>
                <c:pt idx="123">
                  <c:v>0.3460000000000002</c:v>
                </c:pt>
                <c:pt idx="124">
                  <c:v>0.3480000000000002</c:v>
                </c:pt>
                <c:pt idx="125">
                  <c:v>0.3500000000000002</c:v>
                </c:pt>
                <c:pt idx="126">
                  <c:v>0.3520000000000002</c:v>
                </c:pt>
                <c:pt idx="127">
                  <c:v>0.3540000000000002</c:v>
                </c:pt>
                <c:pt idx="128">
                  <c:v>0.35600000000000021</c:v>
                </c:pt>
                <c:pt idx="129">
                  <c:v>0.35800000000000021</c:v>
                </c:pt>
                <c:pt idx="130">
                  <c:v>0.36000000000000021</c:v>
                </c:pt>
                <c:pt idx="131">
                  <c:v>0.36200000000000021</c:v>
                </c:pt>
                <c:pt idx="132">
                  <c:v>0.36400000000000021</c:v>
                </c:pt>
                <c:pt idx="133">
                  <c:v>0.36600000000000021</c:v>
                </c:pt>
                <c:pt idx="134">
                  <c:v>0.36800000000000022</c:v>
                </c:pt>
                <c:pt idx="135">
                  <c:v>0.37000000000000022</c:v>
                </c:pt>
                <c:pt idx="136">
                  <c:v>0.37200000000000022</c:v>
                </c:pt>
                <c:pt idx="137">
                  <c:v>0.37400000000000022</c:v>
                </c:pt>
                <c:pt idx="138">
                  <c:v>0.37600000000000022</c:v>
                </c:pt>
                <c:pt idx="139">
                  <c:v>0.37800000000000022</c:v>
                </c:pt>
                <c:pt idx="140">
                  <c:v>0.38000000000000023</c:v>
                </c:pt>
                <c:pt idx="141">
                  <c:v>0.38200000000000023</c:v>
                </c:pt>
                <c:pt idx="142">
                  <c:v>0.38400000000000023</c:v>
                </c:pt>
                <c:pt idx="143">
                  <c:v>0.38600000000000023</c:v>
                </c:pt>
                <c:pt idx="144">
                  <c:v>0.38800000000000023</c:v>
                </c:pt>
                <c:pt idx="145">
                  <c:v>0.39000000000000024</c:v>
                </c:pt>
                <c:pt idx="146">
                  <c:v>0.39200000000000024</c:v>
                </c:pt>
                <c:pt idx="147">
                  <c:v>0.39400000000000024</c:v>
                </c:pt>
                <c:pt idx="148">
                  <c:v>0.39600000000000024</c:v>
                </c:pt>
                <c:pt idx="149">
                  <c:v>0.39800000000000024</c:v>
                </c:pt>
                <c:pt idx="150">
                  <c:v>0.40000000000000024</c:v>
                </c:pt>
                <c:pt idx="151">
                  <c:v>0.40200000000000025</c:v>
                </c:pt>
                <c:pt idx="152">
                  <c:v>0.40400000000000025</c:v>
                </c:pt>
                <c:pt idx="153">
                  <c:v>0.40600000000000025</c:v>
                </c:pt>
                <c:pt idx="154">
                  <c:v>0.40800000000000025</c:v>
                </c:pt>
                <c:pt idx="155">
                  <c:v>0.41000000000000025</c:v>
                </c:pt>
                <c:pt idx="156">
                  <c:v>0.41200000000000025</c:v>
                </c:pt>
                <c:pt idx="157">
                  <c:v>0.41400000000000026</c:v>
                </c:pt>
                <c:pt idx="158">
                  <c:v>0.41600000000000026</c:v>
                </c:pt>
                <c:pt idx="159">
                  <c:v>0.41800000000000026</c:v>
                </c:pt>
                <c:pt idx="160">
                  <c:v>0.42000000000000026</c:v>
                </c:pt>
                <c:pt idx="161">
                  <c:v>0.42200000000000026</c:v>
                </c:pt>
                <c:pt idx="162">
                  <c:v>0.42400000000000027</c:v>
                </c:pt>
                <c:pt idx="163">
                  <c:v>0.42600000000000027</c:v>
                </c:pt>
                <c:pt idx="164">
                  <c:v>0.42800000000000027</c:v>
                </c:pt>
                <c:pt idx="165">
                  <c:v>0.43000000000000027</c:v>
                </c:pt>
                <c:pt idx="166">
                  <c:v>0.43200000000000027</c:v>
                </c:pt>
                <c:pt idx="167">
                  <c:v>0.43400000000000027</c:v>
                </c:pt>
                <c:pt idx="168">
                  <c:v>0.43600000000000028</c:v>
                </c:pt>
                <c:pt idx="169">
                  <c:v>0.43800000000000028</c:v>
                </c:pt>
                <c:pt idx="170">
                  <c:v>0.44000000000000028</c:v>
                </c:pt>
                <c:pt idx="171">
                  <c:v>0.44200000000000028</c:v>
                </c:pt>
                <c:pt idx="172">
                  <c:v>0.44400000000000028</c:v>
                </c:pt>
                <c:pt idx="173">
                  <c:v>0.44600000000000029</c:v>
                </c:pt>
                <c:pt idx="174">
                  <c:v>0.44800000000000029</c:v>
                </c:pt>
                <c:pt idx="175">
                  <c:v>0.45000000000000029</c:v>
                </c:pt>
                <c:pt idx="176">
                  <c:v>0.45200000000000029</c:v>
                </c:pt>
                <c:pt idx="177">
                  <c:v>0.45400000000000029</c:v>
                </c:pt>
                <c:pt idx="178">
                  <c:v>0.45600000000000029</c:v>
                </c:pt>
                <c:pt idx="179">
                  <c:v>0.4580000000000003</c:v>
                </c:pt>
                <c:pt idx="180">
                  <c:v>0.4600000000000003</c:v>
                </c:pt>
                <c:pt idx="181">
                  <c:v>0.4620000000000003</c:v>
                </c:pt>
                <c:pt idx="182">
                  <c:v>0.4640000000000003</c:v>
                </c:pt>
                <c:pt idx="183">
                  <c:v>0.4660000000000003</c:v>
                </c:pt>
                <c:pt idx="184">
                  <c:v>0.4680000000000003</c:v>
                </c:pt>
                <c:pt idx="185">
                  <c:v>0.47000000000000031</c:v>
                </c:pt>
                <c:pt idx="186">
                  <c:v>0.47200000000000031</c:v>
                </c:pt>
                <c:pt idx="187">
                  <c:v>0.47400000000000031</c:v>
                </c:pt>
                <c:pt idx="188">
                  <c:v>0.47600000000000031</c:v>
                </c:pt>
                <c:pt idx="189">
                  <c:v>0.47800000000000031</c:v>
                </c:pt>
                <c:pt idx="190">
                  <c:v>0.48000000000000032</c:v>
                </c:pt>
                <c:pt idx="191">
                  <c:v>0.48200000000000032</c:v>
                </c:pt>
                <c:pt idx="192">
                  <c:v>0.48400000000000032</c:v>
                </c:pt>
                <c:pt idx="193">
                  <c:v>0.48600000000000032</c:v>
                </c:pt>
                <c:pt idx="194">
                  <c:v>0.48800000000000032</c:v>
                </c:pt>
                <c:pt idx="195">
                  <c:v>0.49000000000000032</c:v>
                </c:pt>
                <c:pt idx="196">
                  <c:v>0.49200000000000033</c:v>
                </c:pt>
                <c:pt idx="197">
                  <c:v>0.49400000000000033</c:v>
                </c:pt>
                <c:pt idx="198">
                  <c:v>0.49600000000000033</c:v>
                </c:pt>
                <c:pt idx="199">
                  <c:v>0.49800000000000033</c:v>
                </c:pt>
                <c:pt idx="200">
                  <c:v>0.50000000000000033</c:v>
                </c:pt>
                <c:pt idx="201">
                  <c:v>0.50200000000000033</c:v>
                </c:pt>
                <c:pt idx="202">
                  <c:v>0.50400000000000034</c:v>
                </c:pt>
                <c:pt idx="203">
                  <c:v>0.50600000000000034</c:v>
                </c:pt>
                <c:pt idx="204">
                  <c:v>0.50800000000000034</c:v>
                </c:pt>
                <c:pt idx="205">
                  <c:v>0.51000000000000034</c:v>
                </c:pt>
                <c:pt idx="206">
                  <c:v>0.51200000000000034</c:v>
                </c:pt>
                <c:pt idx="207">
                  <c:v>0.51400000000000035</c:v>
                </c:pt>
                <c:pt idx="208">
                  <c:v>0.51600000000000035</c:v>
                </c:pt>
                <c:pt idx="209">
                  <c:v>0.51800000000000035</c:v>
                </c:pt>
                <c:pt idx="210">
                  <c:v>0.52000000000000035</c:v>
                </c:pt>
                <c:pt idx="211">
                  <c:v>0.52200000000000035</c:v>
                </c:pt>
                <c:pt idx="212">
                  <c:v>0.52400000000000035</c:v>
                </c:pt>
                <c:pt idx="213">
                  <c:v>0.52600000000000036</c:v>
                </c:pt>
                <c:pt idx="214">
                  <c:v>0.52800000000000036</c:v>
                </c:pt>
                <c:pt idx="215">
                  <c:v>0.53000000000000036</c:v>
                </c:pt>
                <c:pt idx="216">
                  <c:v>0.53200000000000036</c:v>
                </c:pt>
                <c:pt idx="217">
                  <c:v>0.53400000000000036</c:v>
                </c:pt>
                <c:pt idx="218">
                  <c:v>0.53600000000000037</c:v>
                </c:pt>
                <c:pt idx="219">
                  <c:v>0.53800000000000037</c:v>
                </c:pt>
                <c:pt idx="220">
                  <c:v>0.54000000000000037</c:v>
                </c:pt>
                <c:pt idx="221">
                  <c:v>0.54200000000000037</c:v>
                </c:pt>
                <c:pt idx="222">
                  <c:v>0.54400000000000037</c:v>
                </c:pt>
                <c:pt idx="223">
                  <c:v>0.54600000000000037</c:v>
                </c:pt>
                <c:pt idx="224">
                  <c:v>0.54800000000000038</c:v>
                </c:pt>
                <c:pt idx="225">
                  <c:v>0.55000000000000038</c:v>
                </c:pt>
                <c:pt idx="226">
                  <c:v>0.55200000000000038</c:v>
                </c:pt>
                <c:pt idx="227">
                  <c:v>0.55400000000000038</c:v>
                </c:pt>
                <c:pt idx="228">
                  <c:v>0.55600000000000038</c:v>
                </c:pt>
                <c:pt idx="229">
                  <c:v>0.55800000000000038</c:v>
                </c:pt>
                <c:pt idx="230">
                  <c:v>0.56000000000000039</c:v>
                </c:pt>
                <c:pt idx="231">
                  <c:v>0.56200000000000039</c:v>
                </c:pt>
                <c:pt idx="232">
                  <c:v>0.56400000000000039</c:v>
                </c:pt>
                <c:pt idx="233">
                  <c:v>0.56600000000000039</c:v>
                </c:pt>
                <c:pt idx="234">
                  <c:v>0.56800000000000039</c:v>
                </c:pt>
                <c:pt idx="235">
                  <c:v>0.5700000000000004</c:v>
                </c:pt>
                <c:pt idx="236">
                  <c:v>0.5720000000000004</c:v>
                </c:pt>
                <c:pt idx="237">
                  <c:v>0.5740000000000004</c:v>
                </c:pt>
                <c:pt idx="238">
                  <c:v>0.5760000000000004</c:v>
                </c:pt>
                <c:pt idx="239">
                  <c:v>0.5780000000000004</c:v>
                </c:pt>
                <c:pt idx="240">
                  <c:v>0.5800000000000004</c:v>
                </c:pt>
                <c:pt idx="241">
                  <c:v>0.58200000000000041</c:v>
                </c:pt>
                <c:pt idx="242">
                  <c:v>0.58400000000000041</c:v>
                </c:pt>
                <c:pt idx="243">
                  <c:v>0.58600000000000041</c:v>
                </c:pt>
                <c:pt idx="244">
                  <c:v>0.58800000000000041</c:v>
                </c:pt>
                <c:pt idx="245">
                  <c:v>0.59000000000000041</c:v>
                </c:pt>
                <c:pt idx="246">
                  <c:v>0.59200000000000041</c:v>
                </c:pt>
                <c:pt idx="247">
                  <c:v>0.59400000000000042</c:v>
                </c:pt>
                <c:pt idx="248">
                  <c:v>0.59600000000000042</c:v>
                </c:pt>
                <c:pt idx="249">
                  <c:v>0.59800000000000042</c:v>
                </c:pt>
                <c:pt idx="250">
                  <c:v>0.60000000000000042</c:v>
                </c:pt>
                <c:pt idx="251">
                  <c:v>0.60200000000000042</c:v>
                </c:pt>
                <c:pt idx="252">
                  <c:v>0.60400000000000043</c:v>
                </c:pt>
                <c:pt idx="253">
                  <c:v>0.60600000000000043</c:v>
                </c:pt>
                <c:pt idx="254">
                  <c:v>0.60800000000000043</c:v>
                </c:pt>
                <c:pt idx="255">
                  <c:v>0.61000000000000043</c:v>
                </c:pt>
                <c:pt idx="256">
                  <c:v>0.61200000000000043</c:v>
                </c:pt>
                <c:pt idx="257">
                  <c:v>0.61400000000000043</c:v>
                </c:pt>
                <c:pt idx="258">
                  <c:v>0.61600000000000044</c:v>
                </c:pt>
                <c:pt idx="259">
                  <c:v>0.61800000000000044</c:v>
                </c:pt>
                <c:pt idx="260">
                  <c:v>0.62000000000000044</c:v>
                </c:pt>
                <c:pt idx="261">
                  <c:v>0.62200000000000044</c:v>
                </c:pt>
                <c:pt idx="262">
                  <c:v>0.62400000000000044</c:v>
                </c:pt>
                <c:pt idx="263">
                  <c:v>0.62600000000000044</c:v>
                </c:pt>
                <c:pt idx="264">
                  <c:v>0.62800000000000045</c:v>
                </c:pt>
                <c:pt idx="265">
                  <c:v>0.63000000000000045</c:v>
                </c:pt>
                <c:pt idx="266">
                  <c:v>0.63200000000000045</c:v>
                </c:pt>
                <c:pt idx="267">
                  <c:v>0.63400000000000045</c:v>
                </c:pt>
                <c:pt idx="268">
                  <c:v>0.63600000000000045</c:v>
                </c:pt>
                <c:pt idx="269">
                  <c:v>0.63800000000000046</c:v>
                </c:pt>
                <c:pt idx="270">
                  <c:v>0.64000000000000046</c:v>
                </c:pt>
                <c:pt idx="271">
                  <c:v>0.64200000000000046</c:v>
                </c:pt>
                <c:pt idx="272">
                  <c:v>0.64400000000000046</c:v>
                </c:pt>
                <c:pt idx="273">
                  <c:v>0.64600000000000046</c:v>
                </c:pt>
                <c:pt idx="274">
                  <c:v>0.64800000000000046</c:v>
                </c:pt>
                <c:pt idx="275">
                  <c:v>0.65000000000000047</c:v>
                </c:pt>
                <c:pt idx="276">
                  <c:v>0.65200000000000047</c:v>
                </c:pt>
                <c:pt idx="277">
                  <c:v>0.65400000000000047</c:v>
                </c:pt>
                <c:pt idx="278">
                  <c:v>0.65600000000000047</c:v>
                </c:pt>
                <c:pt idx="279">
                  <c:v>0.65800000000000047</c:v>
                </c:pt>
                <c:pt idx="280">
                  <c:v>0.66000000000000048</c:v>
                </c:pt>
                <c:pt idx="281">
                  <c:v>0.66200000000000048</c:v>
                </c:pt>
                <c:pt idx="282">
                  <c:v>0.66400000000000048</c:v>
                </c:pt>
                <c:pt idx="283">
                  <c:v>0.66600000000000048</c:v>
                </c:pt>
                <c:pt idx="284">
                  <c:v>0.66800000000000048</c:v>
                </c:pt>
                <c:pt idx="285">
                  <c:v>0.67000000000000048</c:v>
                </c:pt>
                <c:pt idx="286">
                  <c:v>0.67200000000000049</c:v>
                </c:pt>
                <c:pt idx="287">
                  <c:v>0.67400000000000049</c:v>
                </c:pt>
                <c:pt idx="288">
                  <c:v>0.67600000000000049</c:v>
                </c:pt>
                <c:pt idx="289">
                  <c:v>0.67800000000000049</c:v>
                </c:pt>
                <c:pt idx="290">
                  <c:v>0.68000000000000049</c:v>
                </c:pt>
                <c:pt idx="291">
                  <c:v>0.68200000000000049</c:v>
                </c:pt>
                <c:pt idx="292">
                  <c:v>0.6840000000000005</c:v>
                </c:pt>
                <c:pt idx="293">
                  <c:v>0.6860000000000005</c:v>
                </c:pt>
                <c:pt idx="294">
                  <c:v>0.6880000000000005</c:v>
                </c:pt>
                <c:pt idx="295">
                  <c:v>0.6900000000000005</c:v>
                </c:pt>
                <c:pt idx="296">
                  <c:v>0.6920000000000005</c:v>
                </c:pt>
                <c:pt idx="297">
                  <c:v>0.69400000000000051</c:v>
                </c:pt>
                <c:pt idx="298">
                  <c:v>0.69600000000000051</c:v>
                </c:pt>
                <c:pt idx="299">
                  <c:v>0.69800000000000051</c:v>
                </c:pt>
                <c:pt idx="300">
                  <c:v>0.70000000000000051</c:v>
                </c:pt>
                <c:pt idx="301">
                  <c:v>0.70200000000000051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23456"/>
        <c:axId val="145925248"/>
      </c:lineChart>
      <c:catAx>
        <c:axId val="145923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45925248"/>
        <c:crosses val="autoZero"/>
        <c:auto val="1"/>
        <c:lblAlgn val="ctr"/>
        <c:lblOffset val="100"/>
        <c:noMultiLvlLbl val="0"/>
      </c:catAx>
      <c:valAx>
        <c:axId val="14592524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4592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515937</xdr:colOff>
      <xdr:row>7</xdr:row>
      <xdr:rowOff>182562</xdr:rowOff>
    </xdr:from>
    <xdr:to>
      <xdr:col>14</xdr:col>
      <xdr:colOff>547687</xdr:colOff>
      <xdr:row>25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04"/>
  <sheetViews>
    <sheetView topLeftCell="A3" zoomScale="120" zoomScaleNormal="120" workbookViewId="0">
      <selection activeCell="B4" sqref="B4"/>
    </sheetView>
  </sheetViews>
  <sheetFormatPr defaultRowHeight="15" x14ac:dyDescent="0.25"/>
  <cols>
    <col min="1" max="3" width="9.140625" style="1"/>
    <col min="4" max="4" width="11.28515625" style="1" customWidth="1"/>
    <col min="5" max="5" width="13" style="1" customWidth="1"/>
    <col min="6" max="6" width="11.42578125" style="1" customWidth="1"/>
    <col min="7" max="10" width="11" style="1" customWidth="1"/>
    <col min="11" max="13" width="11" style="32" customWidth="1"/>
    <col min="14" max="15" width="11" style="1" customWidth="1"/>
    <col min="16" max="16" width="11.42578125" style="1" customWidth="1"/>
    <col min="17" max="17" width="11" style="1" customWidth="1"/>
    <col min="18" max="28" width="9.140625" style="1"/>
    <col min="29" max="29" width="4" style="1" customWidth="1"/>
    <col min="30" max="30" width="14" style="3" bestFit="1" customWidth="1"/>
    <col min="31" max="31" width="14" style="1" bestFit="1" customWidth="1"/>
    <col min="32" max="32" width="9.140625" style="2"/>
    <col min="33" max="16384" width="9.140625" style="1"/>
  </cols>
  <sheetData>
    <row r="2" spans="1:32" x14ac:dyDescent="0.25">
      <c r="B2" s="8" t="s">
        <v>0</v>
      </c>
      <c r="C2" s="8" t="s">
        <v>6</v>
      </c>
      <c r="D2" s="22" t="s">
        <v>2</v>
      </c>
      <c r="E2" s="23"/>
      <c r="F2" s="22" t="s">
        <v>13</v>
      </c>
      <c r="G2" s="23"/>
      <c r="H2" s="22" t="s">
        <v>14</v>
      </c>
      <c r="I2" s="26"/>
      <c r="J2" s="22" t="s">
        <v>8</v>
      </c>
      <c r="K2" s="23"/>
      <c r="L2" s="26" t="s">
        <v>7</v>
      </c>
      <c r="M2" s="23"/>
      <c r="N2" s="22" t="s">
        <v>9</v>
      </c>
      <c r="O2" s="23"/>
      <c r="P2" s="22" t="s">
        <v>10</v>
      </c>
      <c r="Q2" s="23"/>
      <c r="R2" s="24" t="s">
        <v>11</v>
      </c>
      <c r="S2" s="25"/>
      <c r="T2" s="24" t="s">
        <v>12</v>
      </c>
      <c r="U2" s="25"/>
      <c r="X2" s="22" t="s">
        <v>3</v>
      </c>
      <c r="Y2" s="23"/>
    </row>
    <row r="3" spans="1:32" x14ac:dyDescent="0.25">
      <c r="B3" s="31">
        <v>1.0000000000000001E-5</v>
      </c>
      <c r="C3" s="16">
        <f t="shared" ref="C3:C34" si="0">LN(B3)</f>
        <v>-11.512925464970229</v>
      </c>
      <c r="D3" s="14">
        <v>0.3</v>
      </c>
      <c r="E3" s="15">
        <v>0.1</v>
      </c>
      <c r="F3" s="6">
        <f>(Fwd*_xlfn.NORM.S.DIST(LN(Fwd/$B3)/(D3*SQRT(T))+D3*SQRT(T)/2,1)-$B3*_xlfn.NORM.S.DIST(LN(Fwd/$B3)/(D3*SQRT(T))-D3*SQRT(T)/2,1)+$B3-Fwd)*EXP(-rf*T)</f>
        <v>0</v>
      </c>
      <c r="G3" s="29">
        <f>(Fwd*_xlfn.NORM.S.DIST(LN(Fwd/$B3)/(E3*SQRT(T))+E3*SQRT(T)/2,1)-$B3*_xlfn.NORM.S.DIST(LN(Fwd/$B3)/(E3*SQRT(T))-E3*SQRT(T)/2,1)+$B3-Fwd)*EXP(-rf*T)</f>
        <v>0</v>
      </c>
      <c r="H3" s="6">
        <f>(Fwd*_xlfn.NORM.S.DIST(LN(Fwd/$B3)/(D3*SQRT(T))+D3*SQRT(T)/2,1)-$B3*_xlfn.NORM.S.DIST(LN(Fwd/$B3)/(D3*SQRT(T))-D3*SQRT(T)/2,1))*EXP(-rf*T)</f>
        <v>99.999989999999997</v>
      </c>
      <c r="I3" s="17">
        <f>(Fwd*_xlfn.NORM.S.DIST(LN(Fwd/$B3)/(E3*SQRT(T))+E3*SQRT(T)/2,1)-$B3*_xlfn.NORM.S.DIST(LN(Fwd/$B3)/(E3*SQRT(T))-E3*SQRT(T)/2,1))*EXP(-rf*T)</f>
        <v>99.999989999999997</v>
      </c>
      <c r="J3" s="10">
        <v>0</v>
      </c>
      <c r="K3" s="11">
        <v>0</v>
      </c>
      <c r="L3" s="17">
        <f>EXP(-rf*T)</f>
        <v>1</v>
      </c>
      <c r="M3" s="29">
        <f>EXP(-rf*T)</f>
        <v>1</v>
      </c>
      <c r="N3" s="5">
        <v>0</v>
      </c>
      <c r="O3" s="5">
        <v>0</v>
      </c>
      <c r="P3" s="10">
        <v>0</v>
      </c>
      <c r="Q3" s="18">
        <v>0</v>
      </c>
      <c r="R3" s="10">
        <f>J3*EXP(rf*T)</f>
        <v>0</v>
      </c>
      <c r="S3" s="18">
        <f>K3*EXP(rf*T)</f>
        <v>0</v>
      </c>
      <c r="T3" s="10">
        <f>N3*EXP(rf*T)</f>
        <v>0</v>
      </c>
      <c r="U3" s="11">
        <f>O3*EXP(rf*T)</f>
        <v>0</v>
      </c>
      <c r="X3" s="4" t="s">
        <v>4</v>
      </c>
      <c r="Y3" s="6">
        <v>100</v>
      </c>
    </row>
    <row r="4" spans="1:32" x14ac:dyDescent="0.25">
      <c r="A4" s="9"/>
      <c r="B4" s="4">
        <f>1</f>
        <v>1</v>
      </c>
      <c r="C4" s="16">
        <f t="shared" si="0"/>
        <v>0</v>
      </c>
      <c r="D4" s="14">
        <v>0.3</v>
      </c>
      <c r="E4" s="15">
        <f>E3+0.2%</f>
        <v>0.10200000000000001</v>
      </c>
      <c r="F4" s="6">
        <f>(Fwd*_xlfn.NORM.S.DIST(LN(Fwd/$B4)/(D4*SQRT(T))+D4*SQRT(T)/2,1)-$B4*_xlfn.NORM.S.DIST(LN(Fwd/$B4)/(D4*SQRT(T))-D4*SQRT(T)/2,1)+$B4-Fwd)*EXP(-rf*T)</f>
        <v>0</v>
      </c>
      <c r="G4" s="29">
        <f>(Fwd*_xlfn.NORM.S.DIST(LN(Fwd/$B4)/(E4*SQRT(T))+E4*SQRT(T)/2,1)-$B4*_xlfn.NORM.S.DIST(LN(Fwd/$B4)/(E4*SQRT(T))-E4*SQRT(T)/2,1)+$B4-Fwd)*EXP(-rf*T)</f>
        <v>0</v>
      </c>
      <c r="H4" s="6">
        <f>(Fwd*_xlfn.NORM.S.DIST(LN(Fwd/$B4)/(D4*SQRT(T))+D4*SQRT(T)/2,1)-$B4*_xlfn.NORM.S.DIST(LN(Fwd/$B4)/(D4*SQRT(T))-D4*SQRT(T)/2,1))*EXP(-rf*T)</f>
        <v>99</v>
      </c>
      <c r="I4" s="17">
        <f>(Fwd*_xlfn.NORM.S.DIST(LN(Fwd/$B4)/(E4*SQRT(T))+E4*SQRT(T)/2,1)-$B4*_xlfn.NORM.S.DIST(LN(Fwd/$B4)/(E4*SQRT(T))-E4*SQRT(T)/2,1))*EXP(-rf*T)</f>
        <v>99</v>
      </c>
      <c r="J4" s="33">
        <f>(F5-F3)/2</f>
        <v>0</v>
      </c>
      <c r="K4" s="29">
        <f>(G5-G3)/2</f>
        <v>0</v>
      </c>
      <c r="L4" s="17">
        <f>(H3-H5)/2</f>
        <v>0.99999499999999841</v>
      </c>
      <c r="M4" s="29">
        <f>(I3-I5)/2</f>
        <v>0.99999499999999841</v>
      </c>
      <c r="N4" s="7">
        <f>(F5+F3-2*F4)</f>
        <v>0</v>
      </c>
      <c r="O4" s="7">
        <f>(G5+G3-2*G4)</f>
        <v>0</v>
      </c>
      <c r="P4" s="19">
        <f>(H5+H3-2*H4)</f>
        <v>-1.0000000003174137E-5</v>
      </c>
      <c r="Q4" s="27">
        <f>(I5+I3-2*I4)</f>
        <v>-1.0000000003174137E-5</v>
      </c>
      <c r="R4" s="6">
        <f>J4*EXP(rf*T)</f>
        <v>0</v>
      </c>
      <c r="S4" s="17">
        <f>K4*EXP(rf*T)</f>
        <v>0</v>
      </c>
      <c r="T4" s="6">
        <f>N4*EXP(rf*T)</f>
        <v>0</v>
      </c>
      <c r="U4" s="29">
        <f>O4*EXP(rf*T)</f>
        <v>0</v>
      </c>
      <c r="X4" s="4" t="s">
        <v>1</v>
      </c>
      <c r="Y4" s="6">
        <v>1</v>
      </c>
    </row>
    <row r="5" spans="1:32" x14ac:dyDescent="0.25">
      <c r="B5" s="4">
        <f t="shared" ref="B5:B287" si="1">B4+1</f>
        <v>2</v>
      </c>
      <c r="C5" s="16">
        <f t="shared" si="0"/>
        <v>0.69314718055994529</v>
      </c>
      <c r="D5" s="14">
        <v>0.3</v>
      </c>
      <c r="E5" s="15">
        <f t="shared" ref="E5:E169" si="2">E4+0.2%</f>
        <v>0.10400000000000001</v>
      </c>
      <c r="F5" s="6">
        <f>(Fwd*_xlfn.NORM.S.DIST(LN(Fwd/$B5)/(D5*SQRT(T))+D5*SQRT(T)/2,1)-$B5*_xlfn.NORM.S.DIST(LN(Fwd/$B5)/(D5*SQRT(T))-D5*SQRT(T)/2,1)+$B5-Fwd)*EXP(-rf*T)</f>
        <v>0</v>
      </c>
      <c r="G5" s="29">
        <f>(Fwd*_xlfn.NORM.S.DIST(LN(Fwd/$B5)/(E5*SQRT(T))+E5*SQRT(T)/2,1)-$B5*_xlfn.NORM.S.DIST(LN(Fwd/$B5)/(E5*SQRT(T))-E5*SQRT(T)/2,1)+$B5-Fwd)*EXP(-rf*T)</f>
        <v>0</v>
      </c>
      <c r="H5" s="6">
        <f>(Fwd*_xlfn.NORM.S.DIST(LN(Fwd/$B5)/(D5*SQRT(T))+D5*SQRT(T)/2,1)-$B5*_xlfn.NORM.S.DIST(LN(Fwd/$B5)/(D5*SQRT(T))-D5*SQRT(T)/2,1))*EXP(-rf*T)</f>
        <v>98</v>
      </c>
      <c r="I5" s="17">
        <f>(Fwd*_xlfn.NORM.S.DIST(LN(Fwd/$B5)/(E5*SQRT(T))+E5*SQRT(T)/2,1)-$B5*_xlfn.NORM.S.DIST(LN(Fwd/$B5)/(E5*SQRT(T))-E5*SQRT(T)/2,1))*EXP(-rf*T)</f>
        <v>98</v>
      </c>
      <c r="J5" s="33">
        <f t="shared" ref="J5:J68" si="3">(F6-F4)/2</f>
        <v>0</v>
      </c>
      <c r="K5" s="29">
        <f t="shared" ref="K5:K68" si="4">(G6-G4)/2</f>
        <v>0</v>
      </c>
      <c r="L5" s="17">
        <f>(H4-H6)/2</f>
        <v>1</v>
      </c>
      <c r="M5" s="29">
        <f>(I4-I6)/2</f>
        <v>1</v>
      </c>
      <c r="N5" s="7">
        <f t="shared" ref="N5:N68" si="5">(F6+F4-2*F5)</f>
        <v>0</v>
      </c>
      <c r="O5" s="7">
        <f t="shared" ref="O5:O68" si="6">(G6+G4-2*G5)</f>
        <v>0</v>
      </c>
      <c r="P5" s="19">
        <f t="shared" ref="P5:P68" si="7">(H6+H4-2*H5)</f>
        <v>0</v>
      </c>
      <c r="Q5" s="27">
        <f t="shared" ref="Q5:Q68" si="8">(I6+I4-2*I5)</f>
        <v>0</v>
      </c>
      <c r="R5" s="6">
        <f>J5*EXP(rf*T)</f>
        <v>0</v>
      </c>
      <c r="S5" s="17">
        <f>K5*EXP(rf*T)</f>
        <v>0</v>
      </c>
      <c r="T5" s="6">
        <f>N5*EXP(rf*T)</f>
        <v>0</v>
      </c>
      <c r="U5" s="29">
        <f>O5*EXP(rf*T)</f>
        <v>0</v>
      </c>
      <c r="X5" s="4" t="s">
        <v>5</v>
      </c>
      <c r="Y5" s="12">
        <v>0</v>
      </c>
    </row>
    <row r="6" spans="1:32" x14ac:dyDescent="0.25">
      <c r="B6" s="4">
        <f t="shared" si="1"/>
        <v>3</v>
      </c>
      <c r="C6" s="16">
        <f t="shared" si="0"/>
        <v>1.0986122886681098</v>
      </c>
      <c r="D6" s="14">
        <v>0.3</v>
      </c>
      <c r="E6" s="15">
        <f t="shared" si="2"/>
        <v>0.10600000000000001</v>
      </c>
      <c r="F6" s="6">
        <f>(Fwd*_xlfn.NORM.S.DIST(LN(Fwd/$B6)/(D6*SQRT(T))+D6*SQRT(T)/2,1)-$B6*_xlfn.NORM.S.DIST(LN(Fwd/$B6)/(D6*SQRT(T))-D6*SQRT(T)/2,1)+$B6-Fwd)*EXP(-rf*T)</f>
        <v>0</v>
      </c>
      <c r="G6" s="29">
        <f>(Fwd*_xlfn.NORM.S.DIST(LN(Fwd/$B6)/(E6*SQRT(T))+E6*SQRT(T)/2,1)-$B6*_xlfn.NORM.S.DIST(LN(Fwd/$B6)/(E6*SQRT(T))-E6*SQRT(T)/2,1)+$B6-Fwd)*EXP(-rf*T)</f>
        <v>0</v>
      </c>
      <c r="H6" s="6">
        <f>(Fwd*_xlfn.NORM.S.DIST(LN(Fwd/$B6)/(D6*SQRT(T))+D6*SQRT(T)/2,1)-$B6*_xlfn.NORM.S.DIST(LN(Fwd/$B6)/(D6*SQRT(T))-D6*SQRT(T)/2,1))*EXP(-rf*T)</f>
        <v>97</v>
      </c>
      <c r="I6" s="17">
        <f>(Fwd*_xlfn.NORM.S.DIST(LN(Fwd/$B6)/(E6*SQRT(T))+E6*SQRT(T)/2,1)-$B6*_xlfn.NORM.S.DIST(LN(Fwd/$B6)/(E6*SQRT(T))-E6*SQRT(T)/2,1))*EXP(-rf*T)</f>
        <v>97</v>
      </c>
      <c r="J6" s="33">
        <f t="shared" si="3"/>
        <v>0</v>
      </c>
      <c r="K6" s="29">
        <f t="shared" si="4"/>
        <v>0</v>
      </c>
      <c r="L6" s="17">
        <f>(H5-H7)/2</f>
        <v>1</v>
      </c>
      <c r="M6" s="29">
        <f>(I5-I7)/2</f>
        <v>1</v>
      </c>
      <c r="N6" s="7">
        <f t="shared" si="5"/>
        <v>0</v>
      </c>
      <c r="O6" s="7">
        <f t="shared" si="6"/>
        <v>0</v>
      </c>
      <c r="P6" s="19">
        <f t="shared" si="7"/>
        <v>0</v>
      </c>
      <c r="Q6" s="27">
        <f t="shared" si="8"/>
        <v>0</v>
      </c>
      <c r="R6" s="6">
        <f>J6*EXP(rf*T)</f>
        <v>0</v>
      </c>
      <c r="S6" s="17">
        <f>K6*EXP(rf*T)</f>
        <v>0</v>
      </c>
      <c r="T6" s="6">
        <f>N6*EXP(rf*T)</f>
        <v>0</v>
      </c>
      <c r="U6" s="29">
        <f>O6*EXP(rf*T)</f>
        <v>0</v>
      </c>
    </row>
    <row r="7" spans="1:32" x14ac:dyDescent="0.25">
      <c r="B7" s="4">
        <f t="shared" si="1"/>
        <v>4</v>
      </c>
      <c r="C7" s="16">
        <f t="shared" si="0"/>
        <v>1.3862943611198906</v>
      </c>
      <c r="D7" s="14">
        <v>0.3</v>
      </c>
      <c r="E7" s="15">
        <f t="shared" si="2"/>
        <v>0.10800000000000001</v>
      </c>
      <c r="F7" s="6">
        <f>(Fwd*_xlfn.NORM.S.DIST(LN(Fwd/$B7)/(D7*SQRT(T))+D7*SQRT(T)/2,1)-$B7*_xlfn.NORM.S.DIST(LN(Fwd/$B7)/(D7*SQRT(T))-D7*SQRT(T)/2,1)+$B7-Fwd)*EXP(-rf*T)</f>
        <v>0</v>
      </c>
      <c r="G7" s="29">
        <f>(Fwd*_xlfn.NORM.S.DIST(LN(Fwd/$B7)/(E7*SQRT(T))+E7*SQRT(T)/2,1)-$B7*_xlfn.NORM.S.DIST(LN(Fwd/$B7)/(E7*SQRT(T))-E7*SQRT(T)/2,1)+$B7-Fwd)*EXP(-rf*T)</f>
        <v>0</v>
      </c>
      <c r="H7" s="6">
        <f>(Fwd*_xlfn.NORM.S.DIST(LN(Fwd/$B7)/(D7*SQRT(T))+D7*SQRT(T)/2,1)-$B7*_xlfn.NORM.S.DIST(LN(Fwd/$B7)/(D7*SQRT(T))-D7*SQRT(T)/2,1))*EXP(-rf*T)</f>
        <v>96</v>
      </c>
      <c r="I7" s="17">
        <f>(Fwd*_xlfn.NORM.S.DIST(LN(Fwd/$B7)/(E7*SQRT(T))+E7*SQRT(T)/2,1)-$B7*_xlfn.NORM.S.DIST(LN(Fwd/$B7)/(E7*SQRT(T))-E7*SQRT(T)/2,1))*EXP(-rf*T)</f>
        <v>96</v>
      </c>
      <c r="J7" s="33">
        <f t="shared" si="3"/>
        <v>0</v>
      </c>
      <c r="K7" s="29">
        <f t="shared" si="4"/>
        <v>0</v>
      </c>
      <c r="L7" s="17">
        <f>(H6-H8)/2</f>
        <v>1</v>
      </c>
      <c r="M7" s="29">
        <f>(I6-I8)/2</f>
        <v>1</v>
      </c>
      <c r="N7" s="7">
        <f t="shared" si="5"/>
        <v>0</v>
      </c>
      <c r="O7" s="7">
        <f t="shared" si="6"/>
        <v>0</v>
      </c>
      <c r="P7" s="19">
        <f t="shared" si="7"/>
        <v>0</v>
      </c>
      <c r="Q7" s="27">
        <f t="shared" si="8"/>
        <v>0</v>
      </c>
      <c r="R7" s="6">
        <f>J7*EXP(rf*T)</f>
        <v>0</v>
      </c>
      <c r="S7" s="17">
        <f>K7*EXP(rf*T)</f>
        <v>0</v>
      </c>
      <c r="T7" s="6">
        <f>N7*EXP(rf*T)</f>
        <v>0</v>
      </c>
      <c r="U7" s="29">
        <f>O7*EXP(rf*T)</f>
        <v>0</v>
      </c>
      <c r="V7" s="9"/>
      <c r="W7" s="9"/>
      <c r="X7" s="9"/>
    </row>
    <row r="8" spans="1:32" x14ac:dyDescent="0.25">
      <c r="B8" s="4">
        <f t="shared" si="1"/>
        <v>5</v>
      </c>
      <c r="C8" s="16">
        <f t="shared" si="0"/>
        <v>1.6094379124341003</v>
      </c>
      <c r="D8" s="14">
        <v>0.3</v>
      </c>
      <c r="E8" s="15">
        <f t="shared" si="2"/>
        <v>0.11000000000000001</v>
      </c>
      <c r="F8" s="6">
        <f>(Fwd*_xlfn.NORM.S.DIST(LN(Fwd/$B8)/(D8*SQRT(T))+D8*SQRT(T)/2,1)-$B8*_xlfn.NORM.S.DIST(LN(Fwd/$B8)/(D8*SQRT(T))-D8*SQRT(T)/2,1)+$B8-Fwd)*EXP(-rf*T)</f>
        <v>0</v>
      </c>
      <c r="G8" s="29">
        <f>(Fwd*_xlfn.NORM.S.DIST(LN(Fwd/$B8)/(E8*SQRT(T))+E8*SQRT(T)/2,1)-$B8*_xlfn.NORM.S.DIST(LN(Fwd/$B8)/(E8*SQRT(T))-E8*SQRT(T)/2,1)+$B8-Fwd)*EXP(-rf*T)</f>
        <v>0</v>
      </c>
      <c r="H8" s="6">
        <f>(Fwd*_xlfn.NORM.S.DIST(LN(Fwd/$B8)/(D8*SQRT(T))+D8*SQRT(T)/2,1)-$B8*_xlfn.NORM.S.DIST(LN(Fwd/$B8)/(D8*SQRT(T))-D8*SQRT(T)/2,1))*EXP(-rf*T)</f>
        <v>95</v>
      </c>
      <c r="I8" s="17">
        <f>(Fwd*_xlfn.NORM.S.DIST(LN(Fwd/$B8)/(E8*SQRT(T))+E8*SQRT(T)/2,1)-$B8*_xlfn.NORM.S.DIST(LN(Fwd/$B8)/(E8*SQRT(T))-E8*SQRT(T)/2,1))*EXP(-rf*T)</f>
        <v>95</v>
      </c>
      <c r="J8" s="33">
        <f t="shared" si="3"/>
        <v>0</v>
      </c>
      <c r="K8" s="29">
        <f t="shared" si="4"/>
        <v>0</v>
      </c>
      <c r="L8" s="17">
        <f>(H7-H9)/2</f>
        <v>1</v>
      </c>
      <c r="M8" s="29">
        <f>(I7-I9)/2</f>
        <v>1</v>
      </c>
      <c r="N8" s="7">
        <f t="shared" si="5"/>
        <v>0</v>
      </c>
      <c r="O8" s="7">
        <f t="shared" si="6"/>
        <v>0</v>
      </c>
      <c r="P8" s="19">
        <f t="shared" si="7"/>
        <v>0</v>
      </c>
      <c r="Q8" s="27">
        <f t="shared" si="8"/>
        <v>0</v>
      </c>
      <c r="R8" s="6">
        <f>J8*EXP(rf*T)</f>
        <v>0</v>
      </c>
      <c r="S8" s="17">
        <f>K8*EXP(rf*T)</f>
        <v>0</v>
      </c>
      <c r="T8" s="6">
        <f>N8*EXP(rf*T)</f>
        <v>0</v>
      </c>
      <c r="U8" s="29">
        <f>O8*EXP(rf*T)</f>
        <v>0</v>
      </c>
      <c r="V8" s="9"/>
      <c r="W8" s="9"/>
      <c r="X8" s="9"/>
      <c r="Y8" s="9"/>
      <c r="Z8" s="9"/>
    </row>
    <row r="9" spans="1:32" x14ac:dyDescent="0.25">
      <c r="B9" s="4">
        <f t="shared" si="1"/>
        <v>6</v>
      </c>
      <c r="C9" s="16">
        <f t="shared" si="0"/>
        <v>1.791759469228055</v>
      </c>
      <c r="D9" s="14">
        <v>0.3</v>
      </c>
      <c r="E9" s="15">
        <f>E8+0.2%</f>
        <v>0.11200000000000002</v>
      </c>
      <c r="F9" s="6">
        <f>(Fwd*_xlfn.NORM.S.DIST(LN(Fwd/$B9)/(D9*SQRT(T))+D9*SQRT(T)/2,1)-$B9*_xlfn.NORM.S.DIST(LN(Fwd/$B9)/(D9*SQRT(T))-D9*SQRT(T)/2,1)+$B9-Fwd)*EXP(-rf*T)</f>
        <v>0</v>
      </c>
      <c r="G9" s="29">
        <f>(Fwd*_xlfn.NORM.S.DIST(LN(Fwd/$B9)/(E9*SQRT(T))+E9*SQRT(T)/2,1)-$B9*_xlfn.NORM.S.DIST(LN(Fwd/$B9)/(E9*SQRT(T))-E9*SQRT(T)/2,1)+$B9-Fwd)*EXP(-rf*T)</f>
        <v>0</v>
      </c>
      <c r="H9" s="6">
        <f>(Fwd*_xlfn.NORM.S.DIST(LN(Fwd/$B9)/(D9*SQRT(T))+D9*SQRT(T)/2,1)-$B9*_xlfn.NORM.S.DIST(LN(Fwd/$B9)/(D9*SQRT(T))-D9*SQRT(T)/2,1))*EXP(-rf*T)</f>
        <v>94</v>
      </c>
      <c r="I9" s="17">
        <f>(Fwd*_xlfn.NORM.S.DIST(LN(Fwd/$B9)/(E9*SQRT(T))+E9*SQRT(T)/2,1)-$B9*_xlfn.NORM.S.DIST(LN(Fwd/$B9)/(E9*SQRT(T))-E9*SQRT(T)/2,1))*EXP(-rf*T)</f>
        <v>94</v>
      </c>
      <c r="J9" s="33">
        <f t="shared" si="3"/>
        <v>0</v>
      </c>
      <c r="K9" s="29">
        <f t="shared" si="4"/>
        <v>0</v>
      </c>
      <c r="L9" s="17">
        <f>(H8-H10)/2</f>
        <v>1</v>
      </c>
      <c r="M9" s="29">
        <f>(I8-I10)/2</f>
        <v>1</v>
      </c>
      <c r="N9" s="7">
        <f t="shared" si="5"/>
        <v>0</v>
      </c>
      <c r="O9" s="7">
        <f t="shared" si="6"/>
        <v>0</v>
      </c>
      <c r="P9" s="19">
        <f t="shared" si="7"/>
        <v>0</v>
      </c>
      <c r="Q9" s="27">
        <f t="shared" si="8"/>
        <v>0</v>
      </c>
      <c r="R9" s="6">
        <f>J9*EXP(rf*T)</f>
        <v>0</v>
      </c>
      <c r="S9" s="17">
        <f>K9*EXP(rf*T)</f>
        <v>0</v>
      </c>
      <c r="T9" s="6">
        <f>N9*EXP(rf*T)</f>
        <v>0</v>
      </c>
      <c r="U9" s="29">
        <f>O9*EXP(rf*T)</f>
        <v>0</v>
      </c>
      <c r="V9" s="9"/>
      <c r="W9" s="9"/>
      <c r="X9" s="9"/>
      <c r="Y9" s="9"/>
      <c r="Z9" s="9"/>
    </row>
    <row r="10" spans="1:32" x14ac:dyDescent="0.25">
      <c r="B10" s="4">
        <f t="shared" si="1"/>
        <v>7</v>
      </c>
      <c r="C10" s="16">
        <f t="shared" si="0"/>
        <v>1.9459101490553132</v>
      </c>
      <c r="D10" s="14">
        <v>0.3</v>
      </c>
      <c r="E10" s="15">
        <f t="shared" si="2"/>
        <v>0.11400000000000002</v>
      </c>
      <c r="F10" s="6">
        <f>(Fwd*_xlfn.NORM.S.DIST(LN(Fwd/$B10)/(D10*SQRT(T))+D10*SQRT(T)/2,1)-$B10*_xlfn.NORM.S.DIST(LN(Fwd/$B10)/(D10*SQRT(T))-D10*SQRT(T)/2,1)+$B10-Fwd)*EXP(-rf*T)</f>
        <v>0</v>
      </c>
      <c r="G10" s="29">
        <f>(Fwd*_xlfn.NORM.S.DIST(LN(Fwd/$B10)/(E10*SQRT(T))+E10*SQRT(T)/2,1)-$B10*_xlfn.NORM.S.DIST(LN(Fwd/$B10)/(E10*SQRT(T))-E10*SQRT(T)/2,1)+$B10-Fwd)*EXP(-rf*T)</f>
        <v>0</v>
      </c>
      <c r="H10" s="6">
        <f>(Fwd*_xlfn.NORM.S.DIST(LN(Fwd/$B10)/(D10*SQRT(T))+D10*SQRT(T)/2,1)-$B10*_xlfn.NORM.S.DIST(LN(Fwd/$B10)/(D10*SQRT(T))-D10*SQRT(T)/2,1))*EXP(-rf*T)</f>
        <v>93</v>
      </c>
      <c r="I10" s="17">
        <f>(Fwd*_xlfn.NORM.S.DIST(LN(Fwd/$B10)/(E10*SQRT(T))+E10*SQRT(T)/2,1)-$B10*_xlfn.NORM.S.DIST(LN(Fwd/$B10)/(E10*SQRT(T))-E10*SQRT(T)/2,1))*EXP(-rf*T)</f>
        <v>93</v>
      </c>
      <c r="J10" s="33">
        <f t="shared" si="3"/>
        <v>0</v>
      </c>
      <c r="K10" s="29">
        <f t="shared" si="4"/>
        <v>0</v>
      </c>
      <c r="L10" s="17">
        <f>(H9-H11)/2</f>
        <v>1</v>
      </c>
      <c r="M10" s="29">
        <f>(I9-I11)/2</f>
        <v>1</v>
      </c>
      <c r="N10" s="7">
        <f t="shared" si="5"/>
        <v>0</v>
      </c>
      <c r="O10" s="7">
        <f t="shared" si="6"/>
        <v>0</v>
      </c>
      <c r="P10" s="19">
        <f t="shared" si="7"/>
        <v>0</v>
      </c>
      <c r="Q10" s="27">
        <f t="shared" si="8"/>
        <v>0</v>
      </c>
      <c r="R10" s="6">
        <f>J10*EXP(rf*T)</f>
        <v>0</v>
      </c>
      <c r="S10" s="17">
        <f>K10*EXP(rf*T)</f>
        <v>0</v>
      </c>
      <c r="T10" s="6">
        <f>N10*EXP(rf*T)</f>
        <v>0</v>
      </c>
      <c r="U10" s="29">
        <f>O10*EXP(rf*T)</f>
        <v>0</v>
      </c>
      <c r="V10" s="9"/>
      <c r="W10" s="9"/>
      <c r="X10" s="9"/>
      <c r="Y10" s="9"/>
      <c r="Z10" s="9"/>
    </row>
    <row r="11" spans="1:32" x14ac:dyDescent="0.25">
      <c r="B11" s="4">
        <f t="shared" si="1"/>
        <v>8</v>
      </c>
      <c r="C11" s="16">
        <f t="shared" si="0"/>
        <v>2.0794415416798357</v>
      </c>
      <c r="D11" s="14">
        <v>0.3</v>
      </c>
      <c r="E11" s="15">
        <f t="shared" si="2"/>
        <v>0.11600000000000002</v>
      </c>
      <c r="F11" s="6">
        <f>(Fwd*_xlfn.NORM.S.DIST(LN(Fwd/$B11)/(D11*SQRT(T))+D11*SQRT(T)/2,1)-$B11*_xlfn.NORM.S.DIST(LN(Fwd/$B11)/(D11*SQRT(T))-D11*SQRT(T)/2,1)+$B11-Fwd)*EXP(-rf*T)</f>
        <v>0</v>
      </c>
      <c r="G11" s="29">
        <f>(Fwd*_xlfn.NORM.S.DIST(LN(Fwd/$B11)/(E11*SQRT(T))+E11*SQRT(T)/2,1)-$B11*_xlfn.NORM.S.DIST(LN(Fwd/$B11)/(E11*SQRT(T))-E11*SQRT(T)/2,1)+$B11-Fwd)*EXP(-rf*T)</f>
        <v>0</v>
      </c>
      <c r="H11" s="6">
        <f>(Fwd*_xlfn.NORM.S.DIST(LN(Fwd/$B11)/(D11*SQRT(T))+D11*SQRT(T)/2,1)-$B11*_xlfn.NORM.S.DIST(LN(Fwd/$B11)/(D11*SQRT(T))-D11*SQRT(T)/2,1))*EXP(-rf*T)</f>
        <v>92</v>
      </c>
      <c r="I11" s="17">
        <f>(Fwd*_xlfn.NORM.S.DIST(LN(Fwd/$B11)/(E11*SQRT(T))+E11*SQRT(T)/2,1)-$B11*_xlfn.NORM.S.DIST(LN(Fwd/$B11)/(E11*SQRT(T))-E11*SQRT(T)/2,1))*EXP(-rf*T)</f>
        <v>92</v>
      </c>
      <c r="J11" s="33">
        <f t="shared" si="3"/>
        <v>0</v>
      </c>
      <c r="K11" s="29">
        <f t="shared" si="4"/>
        <v>0</v>
      </c>
      <c r="L11" s="17">
        <f>(H10-H12)/2</f>
        <v>1</v>
      </c>
      <c r="M11" s="29">
        <f>(I10-I12)/2</f>
        <v>1</v>
      </c>
      <c r="N11" s="7">
        <f t="shared" si="5"/>
        <v>0</v>
      </c>
      <c r="O11" s="7">
        <f t="shared" si="6"/>
        <v>0</v>
      </c>
      <c r="P11" s="19">
        <f t="shared" si="7"/>
        <v>0</v>
      </c>
      <c r="Q11" s="27">
        <f t="shared" si="8"/>
        <v>0</v>
      </c>
      <c r="R11" s="6">
        <f>J11*EXP(rf*T)</f>
        <v>0</v>
      </c>
      <c r="S11" s="17">
        <f>K11*EXP(rf*T)</f>
        <v>0</v>
      </c>
      <c r="T11" s="6">
        <f>N11*EXP(rf*T)</f>
        <v>0</v>
      </c>
      <c r="U11" s="29">
        <f>O11*EXP(rf*T)</f>
        <v>0</v>
      </c>
      <c r="V11" s="9"/>
      <c r="W11" s="9"/>
      <c r="X11" s="9"/>
      <c r="Y11" s="9"/>
      <c r="Z11" s="9"/>
    </row>
    <row r="12" spans="1:32" x14ac:dyDescent="0.25">
      <c r="B12" s="4">
        <f t="shared" si="1"/>
        <v>9</v>
      </c>
      <c r="C12" s="16">
        <f t="shared" si="0"/>
        <v>2.1972245773362196</v>
      </c>
      <c r="D12" s="14">
        <v>0.3</v>
      </c>
      <c r="E12" s="15">
        <f t="shared" si="2"/>
        <v>0.11800000000000002</v>
      </c>
      <c r="F12" s="6">
        <f>(Fwd*_xlfn.NORM.S.DIST(LN(Fwd/$B12)/(D12*SQRT(T))+D12*SQRT(T)/2,1)-$B12*_xlfn.NORM.S.DIST(LN(Fwd/$B12)/(D12*SQRT(T))-D12*SQRT(T)/2,1)+$B12-Fwd)*EXP(-rf*T)</f>
        <v>0</v>
      </c>
      <c r="G12" s="29">
        <f>(Fwd*_xlfn.NORM.S.DIST(LN(Fwd/$B12)/(E12*SQRT(T))+E12*SQRT(T)/2,1)-$B12*_xlfn.NORM.S.DIST(LN(Fwd/$B12)/(E12*SQRT(T))-E12*SQRT(T)/2,1)+$B12-Fwd)*EXP(-rf*T)</f>
        <v>0</v>
      </c>
      <c r="H12" s="6">
        <f>(Fwd*_xlfn.NORM.S.DIST(LN(Fwd/$B12)/(D12*SQRT(T))+D12*SQRT(T)/2,1)-$B12*_xlfn.NORM.S.DIST(LN(Fwd/$B12)/(D12*SQRT(T))-D12*SQRT(T)/2,1))*EXP(-rf*T)</f>
        <v>91</v>
      </c>
      <c r="I12" s="17">
        <f>(Fwd*_xlfn.NORM.S.DIST(LN(Fwd/$B12)/(E12*SQRT(T))+E12*SQRT(T)/2,1)-$B12*_xlfn.NORM.S.DIST(LN(Fwd/$B12)/(E12*SQRT(T))-E12*SQRT(T)/2,1))*EXP(-rf*T)</f>
        <v>91</v>
      </c>
      <c r="J12" s="33">
        <f t="shared" si="3"/>
        <v>0</v>
      </c>
      <c r="K12" s="29">
        <f t="shared" si="4"/>
        <v>0</v>
      </c>
      <c r="L12" s="17">
        <f>(H11-H13)/2</f>
        <v>1</v>
      </c>
      <c r="M12" s="29">
        <f>(I11-I13)/2</f>
        <v>1</v>
      </c>
      <c r="N12" s="7">
        <f t="shared" si="5"/>
        <v>0</v>
      </c>
      <c r="O12" s="7">
        <f t="shared" si="6"/>
        <v>0</v>
      </c>
      <c r="P12" s="19">
        <f t="shared" si="7"/>
        <v>0</v>
      </c>
      <c r="Q12" s="27">
        <f t="shared" si="8"/>
        <v>0</v>
      </c>
      <c r="R12" s="6">
        <f>J12*EXP(rf*T)</f>
        <v>0</v>
      </c>
      <c r="S12" s="17">
        <f>K12*EXP(rf*T)</f>
        <v>0</v>
      </c>
      <c r="T12" s="6">
        <f>N12*EXP(rf*T)</f>
        <v>0</v>
      </c>
      <c r="U12" s="29">
        <f>O12*EXP(rf*T)</f>
        <v>0</v>
      </c>
      <c r="V12" s="9"/>
      <c r="W12" s="9"/>
      <c r="X12" s="9"/>
      <c r="Y12" s="9"/>
      <c r="Z12" s="9"/>
      <c r="AD12" s="1"/>
      <c r="AF12" s="1"/>
    </row>
    <row r="13" spans="1:32" x14ac:dyDescent="0.25">
      <c r="B13" s="4">
        <f t="shared" si="1"/>
        <v>10</v>
      </c>
      <c r="C13" s="16">
        <f t="shared" si="0"/>
        <v>2.3025850929940459</v>
      </c>
      <c r="D13" s="14">
        <v>0.3</v>
      </c>
      <c r="E13" s="15">
        <f t="shared" si="2"/>
        <v>0.12000000000000002</v>
      </c>
      <c r="F13" s="6">
        <f>(Fwd*_xlfn.NORM.S.DIST(LN(Fwd/$B13)/(D13*SQRT(T))+D13*SQRT(T)/2,1)-$B13*_xlfn.NORM.S.DIST(LN(Fwd/$B13)/(D13*SQRT(T))-D13*SQRT(T)/2,1)+$B13-Fwd)*EXP(-rf*T)</f>
        <v>0</v>
      </c>
      <c r="G13" s="29">
        <f>(Fwd*_xlfn.NORM.S.DIST(LN(Fwd/$B13)/(E13*SQRT(T))+E13*SQRT(T)/2,1)-$B13*_xlfn.NORM.S.DIST(LN(Fwd/$B13)/(E13*SQRT(T))-E13*SQRT(T)/2,1)+$B13-Fwd)*EXP(-rf*T)</f>
        <v>0</v>
      </c>
      <c r="H13" s="6">
        <f>(Fwd*_xlfn.NORM.S.DIST(LN(Fwd/$B13)/(D13*SQRT(T))+D13*SQRT(T)/2,1)-$B13*_xlfn.NORM.S.DIST(LN(Fwd/$B13)/(D13*SQRT(T))-D13*SQRT(T)/2,1))*EXP(-rf*T)</f>
        <v>90</v>
      </c>
      <c r="I13" s="17">
        <f>(Fwd*_xlfn.NORM.S.DIST(LN(Fwd/$B13)/(E13*SQRT(T))+E13*SQRT(T)/2,1)-$B13*_xlfn.NORM.S.DIST(LN(Fwd/$B13)/(E13*SQRT(T))-E13*SQRT(T)/2,1))*EXP(-rf*T)</f>
        <v>90</v>
      </c>
      <c r="J13" s="33">
        <f t="shared" si="3"/>
        <v>5.6843418860808015E-14</v>
      </c>
      <c r="K13" s="29">
        <f t="shared" si="4"/>
        <v>0</v>
      </c>
      <c r="L13" s="17">
        <f>(H12-H14)/2</f>
        <v>0.99999999999994316</v>
      </c>
      <c r="M13" s="29">
        <f>(I12-I14)/2</f>
        <v>1</v>
      </c>
      <c r="N13" s="7">
        <f t="shared" si="5"/>
        <v>1.1368683772161603E-13</v>
      </c>
      <c r="O13" s="7">
        <f t="shared" si="6"/>
        <v>0</v>
      </c>
      <c r="P13" s="19">
        <f t="shared" si="7"/>
        <v>1.1368683772161603E-13</v>
      </c>
      <c r="Q13" s="27">
        <f t="shared" si="8"/>
        <v>0</v>
      </c>
      <c r="R13" s="6">
        <f>J13*EXP(rf*T)</f>
        <v>5.6843418860808015E-14</v>
      </c>
      <c r="S13" s="17">
        <f>K13*EXP(rf*T)</f>
        <v>0</v>
      </c>
      <c r="T13" s="6">
        <f>N13*EXP(rf*T)</f>
        <v>1.1368683772161603E-13</v>
      </c>
      <c r="U13" s="29">
        <f>O13*EXP(rf*T)</f>
        <v>0</v>
      </c>
      <c r="V13" s="9"/>
      <c r="W13" s="9"/>
      <c r="X13" s="9"/>
      <c r="Y13" s="9"/>
      <c r="Z13" s="9"/>
      <c r="AD13" s="1"/>
      <c r="AF13" s="1"/>
    </row>
    <row r="14" spans="1:32" x14ac:dyDescent="0.25">
      <c r="B14" s="4">
        <f t="shared" si="1"/>
        <v>11</v>
      </c>
      <c r="C14" s="16">
        <f t="shared" si="0"/>
        <v>2.3978952727983707</v>
      </c>
      <c r="D14" s="14">
        <v>0.3</v>
      </c>
      <c r="E14" s="15">
        <f t="shared" si="2"/>
        <v>0.12200000000000003</v>
      </c>
      <c r="F14" s="6">
        <f>(Fwd*_xlfn.NORM.S.DIST(LN(Fwd/$B14)/(D14*SQRT(T))+D14*SQRT(T)/2,1)-$B14*_xlfn.NORM.S.DIST(LN(Fwd/$B14)/(D14*SQRT(T))-D14*SQRT(T)/2,1)+$B14-Fwd)*EXP(-rf*T)</f>
        <v>1.1368683772161603E-13</v>
      </c>
      <c r="G14" s="29">
        <f>(Fwd*_xlfn.NORM.S.DIST(LN(Fwd/$B14)/(E14*SQRT(T))+E14*SQRT(T)/2,1)-$B14*_xlfn.NORM.S.DIST(LN(Fwd/$B14)/(E14*SQRT(T))-E14*SQRT(T)/2,1)+$B14-Fwd)*EXP(-rf*T)</f>
        <v>0</v>
      </c>
      <c r="H14" s="6">
        <f>(Fwd*_xlfn.NORM.S.DIST(LN(Fwd/$B14)/(D14*SQRT(T))+D14*SQRT(T)/2,1)-$B14*_xlfn.NORM.S.DIST(LN(Fwd/$B14)/(D14*SQRT(T))-D14*SQRT(T)/2,1))*EXP(-rf*T)</f>
        <v>89.000000000000114</v>
      </c>
      <c r="I14" s="17">
        <f>(Fwd*_xlfn.NORM.S.DIST(LN(Fwd/$B14)/(E14*SQRT(T))+E14*SQRT(T)/2,1)-$B14*_xlfn.NORM.S.DIST(LN(Fwd/$B14)/(E14*SQRT(T))-E14*SQRT(T)/2,1))*EXP(-rf*T)</f>
        <v>89</v>
      </c>
      <c r="J14" s="33">
        <f t="shared" si="3"/>
        <v>5.5422333389287814E-13</v>
      </c>
      <c r="K14" s="29">
        <f t="shared" si="4"/>
        <v>0</v>
      </c>
      <c r="L14" s="17">
        <f>(H13-H15)/2</f>
        <v>0.99999999999944578</v>
      </c>
      <c r="M14" s="29">
        <f>(I13-I15)/2</f>
        <v>1</v>
      </c>
      <c r="N14" s="7">
        <f t="shared" si="5"/>
        <v>8.8107299234252423E-13</v>
      </c>
      <c r="O14" s="7">
        <f t="shared" si="6"/>
        <v>0</v>
      </c>
      <c r="P14" s="19">
        <f t="shared" si="7"/>
        <v>8.8107299234252423E-13</v>
      </c>
      <c r="Q14" s="27">
        <f t="shared" si="8"/>
        <v>0</v>
      </c>
      <c r="R14" s="6">
        <f>J14*EXP(rf*T)</f>
        <v>5.5422333389287814E-13</v>
      </c>
      <c r="S14" s="17">
        <f>K14*EXP(rf*T)</f>
        <v>0</v>
      </c>
      <c r="T14" s="6">
        <f>N14*EXP(rf*T)</f>
        <v>8.8107299234252423E-13</v>
      </c>
      <c r="U14" s="29">
        <f>O14*EXP(rf*T)</f>
        <v>0</v>
      </c>
      <c r="V14" s="9"/>
      <c r="W14" s="9"/>
      <c r="X14" s="9"/>
      <c r="Y14" s="9"/>
      <c r="Z14" s="9"/>
      <c r="AD14" s="1"/>
      <c r="AF14" s="1"/>
    </row>
    <row r="15" spans="1:32" x14ac:dyDescent="0.25">
      <c r="B15" s="4">
        <f t="shared" si="1"/>
        <v>12</v>
      </c>
      <c r="C15" s="16">
        <f t="shared" si="0"/>
        <v>2.4849066497880004</v>
      </c>
      <c r="D15" s="14">
        <v>0.3</v>
      </c>
      <c r="E15" s="15">
        <f t="shared" si="2"/>
        <v>0.12400000000000003</v>
      </c>
      <c r="F15" s="6">
        <f>(Fwd*_xlfn.NORM.S.DIST(LN(Fwd/$B15)/(D15*SQRT(T))+D15*SQRT(T)/2,1)-$B15*_xlfn.NORM.S.DIST(LN(Fwd/$B15)/(D15*SQRT(T))-D15*SQRT(T)/2,1)+$B15-Fwd)*EXP(-rf*T)</f>
        <v>1.1084466677857563E-12</v>
      </c>
      <c r="G15" s="29">
        <f>(Fwd*_xlfn.NORM.S.DIST(LN(Fwd/$B15)/(E15*SQRT(T))+E15*SQRT(T)/2,1)-$B15*_xlfn.NORM.S.DIST(LN(Fwd/$B15)/(E15*SQRT(T))-E15*SQRT(T)/2,1)+$B15-Fwd)*EXP(-rf*T)</f>
        <v>0</v>
      </c>
      <c r="H15" s="6">
        <f>(Fwd*_xlfn.NORM.S.DIST(LN(Fwd/$B15)/(D15*SQRT(T))+D15*SQRT(T)/2,1)-$B15*_xlfn.NORM.S.DIST(LN(Fwd/$B15)/(D15*SQRT(T))-D15*SQRT(T)/2,1))*EXP(-rf*T)</f>
        <v>88.000000000001108</v>
      </c>
      <c r="I15" s="17">
        <f>(Fwd*_xlfn.NORM.S.DIST(LN(Fwd/$B15)/(E15*SQRT(T))+E15*SQRT(T)/2,1)-$B15*_xlfn.NORM.S.DIST(LN(Fwd/$B15)/(E15*SQRT(T))-E15*SQRT(T)/2,1))*EXP(-rf*T)</f>
        <v>88</v>
      </c>
      <c r="J15" s="33">
        <f t="shared" si="3"/>
        <v>3.879563337250147E-12</v>
      </c>
      <c r="K15" s="29">
        <f t="shared" si="4"/>
        <v>0</v>
      </c>
      <c r="L15" s="17">
        <f>(H14-H16)/2</f>
        <v>0.99999999999612044</v>
      </c>
      <c r="M15" s="29">
        <f>(I14-I16)/2</f>
        <v>1</v>
      </c>
      <c r="N15" s="7">
        <f t="shared" si="5"/>
        <v>5.7696070143720135E-12</v>
      </c>
      <c r="O15" s="7">
        <f t="shared" si="6"/>
        <v>0</v>
      </c>
      <c r="P15" s="19">
        <f t="shared" si="7"/>
        <v>5.7696070143720135E-12</v>
      </c>
      <c r="Q15" s="27">
        <f t="shared" si="8"/>
        <v>0</v>
      </c>
      <c r="R15" s="6">
        <f>J15*EXP(rf*T)</f>
        <v>3.879563337250147E-12</v>
      </c>
      <c r="S15" s="17">
        <f>K15*EXP(rf*T)</f>
        <v>0</v>
      </c>
      <c r="T15" s="6">
        <f>N15*EXP(rf*T)</f>
        <v>5.7696070143720135E-12</v>
      </c>
      <c r="U15" s="29">
        <f>O15*EXP(rf*T)</f>
        <v>0</v>
      </c>
      <c r="V15" s="9"/>
      <c r="W15" s="9"/>
      <c r="X15" s="9"/>
      <c r="Y15" s="9"/>
      <c r="Z15" s="9"/>
      <c r="AD15" s="1"/>
      <c r="AF15" s="1"/>
    </row>
    <row r="16" spans="1:32" x14ac:dyDescent="0.25">
      <c r="B16" s="4">
        <f t="shared" si="1"/>
        <v>13</v>
      </c>
      <c r="C16" s="16">
        <f t="shared" si="0"/>
        <v>2.5649493574615367</v>
      </c>
      <c r="D16" s="14">
        <v>0.3</v>
      </c>
      <c r="E16" s="15">
        <f t="shared" si="2"/>
        <v>0.12600000000000003</v>
      </c>
      <c r="F16" s="6">
        <f>(Fwd*_xlfn.NORM.S.DIST(LN(Fwd/$B16)/(D16*SQRT(T))+D16*SQRT(T)/2,1)-$B16*_xlfn.NORM.S.DIST(LN(Fwd/$B16)/(D16*SQRT(T))-D16*SQRT(T)/2,1)+$B16-Fwd)*EXP(-rf*T)</f>
        <v>7.8728135122219101E-12</v>
      </c>
      <c r="G16" s="29">
        <f>(Fwd*_xlfn.NORM.S.DIST(LN(Fwd/$B16)/(E16*SQRT(T))+E16*SQRT(T)/2,1)-$B16*_xlfn.NORM.S.DIST(LN(Fwd/$B16)/(E16*SQRT(T))-E16*SQRT(T)/2,1)+$B16-Fwd)*EXP(-rf*T)</f>
        <v>0</v>
      </c>
      <c r="H16" s="6">
        <f>(Fwd*_xlfn.NORM.S.DIST(LN(Fwd/$B16)/(D16*SQRT(T))+D16*SQRT(T)/2,1)-$B16*_xlfn.NORM.S.DIST(LN(Fwd/$B16)/(D16*SQRT(T))-D16*SQRT(T)/2,1))*EXP(-rf*T)</f>
        <v>87.000000000007873</v>
      </c>
      <c r="I16" s="17">
        <f>(Fwd*_xlfn.NORM.S.DIST(LN(Fwd/$B16)/(E16*SQRT(T))+E16*SQRT(T)/2,1)-$B16*_xlfn.NORM.S.DIST(LN(Fwd/$B16)/(E16*SQRT(T))-E16*SQRT(T)/2,1))*EXP(-rf*T)</f>
        <v>87</v>
      </c>
      <c r="J16" s="33">
        <f t="shared" si="3"/>
        <v>2.2225776774575934E-11</v>
      </c>
      <c r="K16" s="29">
        <f t="shared" si="4"/>
        <v>0</v>
      </c>
      <c r="L16" s="17">
        <f>(H15-H17)/2</f>
        <v>0.99999999997777422</v>
      </c>
      <c r="M16" s="29">
        <f>(I15-I17)/2</f>
        <v>1</v>
      </c>
      <c r="N16" s="7">
        <f t="shared" si="5"/>
        <v>3.092281986027956E-11</v>
      </c>
      <c r="O16" s="7">
        <f t="shared" si="6"/>
        <v>0</v>
      </c>
      <c r="P16" s="19">
        <f t="shared" si="7"/>
        <v>3.092281986027956E-11</v>
      </c>
      <c r="Q16" s="27">
        <f t="shared" si="8"/>
        <v>0</v>
      </c>
      <c r="R16" s="6">
        <f>J16*EXP(rf*T)</f>
        <v>2.2225776774575934E-11</v>
      </c>
      <c r="S16" s="17">
        <f>K16*EXP(rf*T)</f>
        <v>0</v>
      </c>
      <c r="T16" s="6">
        <f>N16*EXP(rf*T)</f>
        <v>3.092281986027956E-11</v>
      </c>
      <c r="U16" s="29">
        <f>O16*EXP(rf*T)</f>
        <v>0</v>
      </c>
      <c r="V16" s="9"/>
      <c r="W16" s="9"/>
      <c r="X16" s="9"/>
      <c r="Y16" s="9"/>
      <c r="Z16" s="9"/>
      <c r="AD16" s="1"/>
      <c r="AF16" s="1"/>
    </row>
    <row r="17" spans="2:32" x14ac:dyDescent="0.25">
      <c r="B17" s="4">
        <f t="shared" si="1"/>
        <v>14</v>
      </c>
      <c r="C17" s="16">
        <f t="shared" si="0"/>
        <v>2.6390573296152584</v>
      </c>
      <c r="D17" s="14">
        <v>0.3</v>
      </c>
      <c r="E17" s="15">
        <f t="shared" si="2"/>
        <v>0.12800000000000003</v>
      </c>
      <c r="F17" s="6">
        <f>(Fwd*_xlfn.NORM.S.DIST(LN(Fwd/$B17)/(D17*SQRT(T))+D17*SQRT(T)/2,1)-$B17*_xlfn.NORM.S.DIST(LN(Fwd/$B17)/(D17*SQRT(T))-D17*SQRT(T)/2,1)+$B17-Fwd)*EXP(-rf*T)</f>
        <v>4.5560000216937624E-11</v>
      </c>
      <c r="G17" s="29">
        <f>(Fwd*_xlfn.NORM.S.DIST(LN(Fwd/$B17)/(E17*SQRT(T))+E17*SQRT(T)/2,1)-$B17*_xlfn.NORM.S.DIST(LN(Fwd/$B17)/(E17*SQRT(T))-E17*SQRT(T)/2,1)+$B17-Fwd)*EXP(-rf*T)</f>
        <v>0</v>
      </c>
      <c r="H17" s="6">
        <f>(Fwd*_xlfn.NORM.S.DIST(LN(Fwd/$B17)/(D17*SQRT(T))+D17*SQRT(T)/2,1)-$B17*_xlfn.NORM.S.DIST(LN(Fwd/$B17)/(D17*SQRT(T))-D17*SQRT(T)/2,1))*EXP(-rf*T)</f>
        <v>86.00000000004556</v>
      </c>
      <c r="I17" s="17">
        <f>(Fwd*_xlfn.NORM.S.DIST(LN(Fwd/$B17)/(E17*SQRT(T))+E17*SQRT(T)/2,1)-$B17*_xlfn.NORM.S.DIST(LN(Fwd/$B17)/(E17*SQRT(T))-E17*SQRT(T)/2,1))*EXP(-rf*T)</f>
        <v>86</v>
      </c>
      <c r="J17" s="33">
        <f t="shared" si="3"/>
        <v>1.0690115459510707E-10</v>
      </c>
      <c r="K17" s="29">
        <f t="shared" si="4"/>
        <v>0</v>
      </c>
      <c r="L17" s="17">
        <f>(H16-H18)/2</f>
        <v>0.99999999989309885</v>
      </c>
      <c r="M17" s="29">
        <f>(I16-I18)/2</f>
        <v>1</v>
      </c>
      <c r="N17" s="7">
        <f t="shared" si="5"/>
        <v>1.3842793578078272E-10</v>
      </c>
      <c r="O17" s="7">
        <f t="shared" si="6"/>
        <v>0</v>
      </c>
      <c r="P17" s="19">
        <f t="shared" si="7"/>
        <v>1.3841372492606752E-10</v>
      </c>
      <c r="Q17" s="27">
        <f t="shared" si="8"/>
        <v>0</v>
      </c>
      <c r="R17" s="6">
        <f>J17*EXP(rf*T)</f>
        <v>1.0690115459510707E-10</v>
      </c>
      <c r="S17" s="17">
        <f>K17*EXP(rf*T)</f>
        <v>0</v>
      </c>
      <c r="T17" s="6">
        <f>N17*EXP(rf*T)</f>
        <v>1.3842793578078272E-10</v>
      </c>
      <c r="U17" s="29">
        <f>O17*EXP(rf*T)</f>
        <v>0</v>
      </c>
      <c r="V17" s="9"/>
      <c r="W17" s="9"/>
      <c r="X17" s="9"/>
      <c r="Y17" s="9"/>
      <c r="Z17" s="9"/>
      <c r="AD17" s="1"/>
      <c r="AF17" s="1"/>
    </row>
    <row r="18" spans="2:32" x14ac:dyDescent="0.25">
      <c r="B18" s="4">
        <f t="shared" si="1"/>
        <v>15</v>
      </c>
      <c r="C18" s="16">
        <f t="shared" si="0"/>
        <v>2.7080502011022101</v>
      </c>
      <c r="D18" s="14">
        <v>0.3</v>
      </c>
      <c r="E18" s="15">
        <f t="shared" si="2"/>
        <v>0.13000000000000003</v>
      </c>
      <c r="F18" s="6">
        <f>(Fwd*_xlfn.NORM.S.DIST(LN(Fwd/$B18)/(D18*SQRT(T))+D18*SQRT(T)/2,1)-$B18*_xlfn.NORM.S.DIST(LN(Fwd/$B18)/(D18*SQRT(T))-D18*SQRT(T)/2,1)+$B18-Fwd)*EXP(-rf*T)</f>
        <v>2.2167512270243606E-10</v>
      </c>
      <c r="G18" s="29">
        <f>(Fwd*_xlfn.NORM.S.DIST(LN(Fwd/$B18)/(E18*SQRT(T))+E18*SQRT(T)/2,1)-$B18*_xlfn.NORM.S.DIST(LN(Fwd/$B18)/(E18*SQRT(T))-E18*SQRT(T)/2,1)+$B18-Fwd)*EXP(-rf*T)</f>
        <v>0</v>
      </c>
      <c r="H18" s="6">
        <f>(Fwd*_xlfn.NORM.S.DIST(LN(Fwd/$B18)/(D18*SQRT(T))+D18*SQRT(T)/2,1)-$B18*_xlfn.NORM.S.DIST(LN(Fwd/$B18)/(D18*SQRT(T))-D18*SQRT(T)/2,1))*EXP(-rf*T)</f>
        <v>85.000000000221675</v>
      </c>
      <c r="I18" s="17">
        <f>(Fwd*_xlfn.NORM.S.DIST(LN(Fwd/$B18)/(E18*SQRT(T))+E18*SQRT(T)/2,1)-$B18*_xlfn.NORM.S.DIST(LN(Fwd/$B18)/(E18*SQRT(T))-E18*SQRT(T)/2,1))*EXP(-rf*T)</f>
        <v>85</v>
      </c>
      <c r="J18" s="33">
        <f t="shared" si="3"/>
        <v>4.4231995843801997E-10</v>
      </c>
      <c r="K18" s="29">
        <f t="shared" si="4"/>
        <v>0</v>
      </c>
      <c r="L18" s="17">
        <f>(H17-H19)/2</f>
        <v>0.99999999955768004</v>
      </c>
      <c r="M18" s="29">
        <f>(I17-I19)/2</f>
        <v>1</v>
      </c>
      <c r="N18" s="7">
        <f t="shared" si="5"/>
        <v>5.3240967190504307E-10</v>
      </c>
      <c r="O18" s="7">
        <f t="shared" si="6"/>
        <v>0</v>
      </c>
      <c r="P18" s="19">
        <f t="shared" si="7"/>
        <v>5.3242388275975827E-10</v>
      </c>
      <c r="Q18" s="27">
        <f t="shared" si="8"/>
        <v>0</v>
      </c>
      <c r="R18" s="6">
        <f>J18*EXP(rf*T)</f>
        <v>4.4231995843801997E-10</v>
      </c>
      <c r="S18" s="17">
        <f>K18*EXP(rf*T)</f>
        <v>0</v>
      </c>
      <c r="T18" s="6">
        <f>N18*EXP(rf*T)</f>
        <v>5.3240967190504307E-10</v>
      </c>
      <c r="U18" s="29">
        <f>O18*EXP(rf*T)</f>
        <v>0</v>
      </c>
      <c r="V18" s="9"/>
      <c r="W18" s="9"/>
      <c r="X18" s="9"/>
      <c r="Y18" s="9"/>
      <c r="Z18" s="9"/>
      <c r="AD18" s="1"/>
      <c r="AF18" s="1"/>
    </row>
    <row r="19" spans="2:32" x14ac:dyDescent="0.25">
      <c r="B19" s="4">
        <f t="shared" si="1"/>
        <v>16</v>
      </c>
      <c r="C19" s="16">
        <f t="shared" si="0"/>
        <v>2.7725887222397811</v>
      </c>
      <c r="D19" s="14">
        <v>0.3</v>
      </c>
      <c r="E19" s="15">
        <f t="shared" si="2"/>
        <v>0.13200000000000003</v>
      </c>
      <c r="F19" s="6">
        <f>(Fwd*_xlfn.NORM.S.DIST(LN(Fwd/$B19)/(D19*SQRT(T))+D19*SQRT(T)/2,1)-$B19*_xlfn.NORM.S.DIST(LN(Fwd/$B19)/(D19*SQRT(T))-D19*SQRT(T)/2,1)+$B19-Fwd)*EXP(-rf*T)</f>
        <v>9.3019991709297756E-10</v>
      </c>
      <c r="G19" s="29">
        <f>(Fwd*_xlfn.NORM.S.DIST(LN(Fwd/$B19)/(E19*SQRT(T))+E19*SQRT(T)/2,1)-$B19*_xlfn.NORM.S.DIST(LN(Fwd/$B19)/(E19*SQRT(T))-E19*SQRT(T)/2,1)+$B19-Fwd)*EXP(-rf*T)</f>
        <v>0</v>
      </c>
      <c r="H19" s="6">
        <f>(Fwd*_xlfn.NORM.S.DIST(LN(Fwd/$B19)/(D19*SQRT(T))+D19*SQRT(T)/2,1)-$B19*_xlfn.NORM.S.DIST(LN(Fwd/$B19)/(D19*SQRT(T))-D19*SQRT(T)/2,1))*EXP(-rf*T)</f>
        <v>84.0000000009302</v>
      </c>
      <c r="I19" s="17">
        <f>(Fwd*_xlfn.NORM.S.DIST(LN(Fwd/$B19)/(E19*SQRT(T))+E19*SQRT(T)/2,1)-$B19*_xlfn.NORM.S.DIST(LN(Fwd/$B19)/(E19*SQRT(T))-E19*SQRT(T)/2,1))*EXP(-rf*T)</f>
        <v>84</v>
      </c>
      <c r="J19" s="33">
        <f t="shared" si="3"/>
        <v>1.6075887288025115E-9</v>
      </c>
      <c r="K19" s="29">
        <f t="shared" si="4"/>
        <v>0</v>
      </c>
      <c r="L19" s="17">
        <f>(H18-H20)/2</f>
        <v>0.99999999839241127</v>
      </c>
      <c r="M19" s="29">
        <f>(I18-I20)/2</f>
        <v>1</v>
      </c>
      <c r="N19" s="7">
        <f t="shared" si="5"/>
        <v>1.7981278688239399E-9</v>
      </c>
      <c r="O19" s="7">
        <f t="shared" si="6"/>
        <v>0</v>
      </c>
      <c r="P19" s="19">
        <f t="shared" si="7"/>
        <v>1.7981278688239399E-9</v>
      </c>
      <c r="Q19" s="27">
        <f t="shared" si="8"/>
        <v>0</v>
      </c>
      <c r="R19" s="6">
        <f>J19*EXP(rf*T)</f>
        <v>1.6075887288025115E-9</v>
      </c>
      <c r="S19" s="17">
        <f>K19*EXP(rf*T)</f>
        <v>0</v>
      </c>
      <c r="T19" s="6">
        <f>N19*EXP(rf*T)</f>
        <v>1.7981278688239399E-9</v>
      </c>
      <c r="U19" s="29">
        <f>O19*EXP(rf*T)</f>
        <v>0</v>
      </c>
      <c r="V19" s="9"/>
      <c r="W19" s="9"/>
      <c r="X19" s="9"/>
      <c r="Y19" s="9"/>
      <c r="Z19" s="9"/>
      <c r="AD19" s="1"/>
      <c r="AF19" s="1"/>
    </row>
    <row r="20" spans="2:32" x14ac:dyDescent="0.25">
      <c r="B20" s="4">
        <f t="shared" si="1"/>
        <v>17</v>
      </c>
      <c r="C20" s="16">
        <f t="shared" si="0"/>
        <v>2.8332133440562162</v>
      </c>
      <c r="D20" s="14">
        <v>0.3</v>
      </c>
      <c r="E20" s="15">
        <f t="shared" si="2"/>
        <v>0.13400000000000004</v>
      </c>
      <c r="F20" s="6">
        <f>(Fwd*_xlfn.NORM.S.DIST(LN(Fwd/$B20)/(D20*SQRT(T))+D20*SQRT(T)/2,1)-$B20*_xlfn.NORM.S.DIST(LN(Fwd/$B20)/(D20*SQRT(T))-D20*SQRT(T)/2,1)+$B20-Fwd)*EXP(-rf*T)</f>
        <v>3.436852580307459E-9</v>
      </c>
      <c r="G20" s="29">
        <f>(Fwd*_xlfn.NORM.S.DIST(LN(Fwd/$B20)/(E20*SQRT(T))+E20*SQRT(T)/2,1)-$B20*_xlfn.NORM.S.DIST(LN(Fwd/$B20)/(E20*SQRT(T))-E20*SQRT(T)/2,1)+$B20-Fwd)*EXP(-rf*T)</f>
        <v>0</v>
      </c>
      <c r="H20" s="6">
        <f>(Fwd*_xlfn.NORM.S.DIST(LN(Fwd/$B20)/(D20*SQRT(T))+D20*SQRT(T)/2,1)-$B20*_xlfn.NORM.S.DIST(LN(Fwd/$B20)/(D20*SQRT(T))-D20*SQRT(T)/2,1))*EXP(-rf*T)</f>
        <v>83.000000003436853</v>
      </c>
      <c r="I20" s="17">
        <f>(Fwd*_xlfn.NORM.S.DIST(LN(Fwd/$B20)/(E20*SQRT(T))+E20*SQRT(T)/2,1)-$B20*_xlfn.NORM.S.DIST(LN(Fwd/$B20)/(E20*SQRT(T))-E20*SQRT(T)/2,1))*EXP(-rf*T)</f>
        <v>83</v>
      </c>
      <c r="J20" s="33">
        <f t="shared" si="3"/>
        <v>5.2204072176209593E-9</v>
      </c>
      <c r="K20" s="29">
        <f t="shared" si="4"/>
        <v>0</v>
      </c>
      <c r="L20" s="17">
        <f>(H19-H21)/2</f>
        <v>0.99999999477959278</v>
      </c>
      <c r="M20" s="29">
        <f>(I19-I21)/2</f>
        <v>1</v>
      </c>
      <c r="N20" s="7">
        <f t="shared" si="5"/>
        <v>5.4275091088129557E-9</v>
      </c>
      <c r="O20" s="7">
        <f t="shared" si="6"/>
        <v>0</v>
      </c>
      <c r="P20" s="19">
        <f t="shared" si="7"/>
        <v>5.4274948979582405E-9</v>
      </c>
      <c r="Q20" s="27">
        <f t="shared" si="8"/>
        <v>0</v>
      </c>
      <c r="R20" s="6">
        <f>J20*EXP(rf*T)</f>
        <v>5.2204072176209593E-9</v>
      </c>
      <c r="S20" s="17">
        <f>K20*EXP(rf*T)</f>
        <v>0</v>
      </c>
      <c r="T20" s="6">
        <f>N20*EXP(rf*T)</f>
        <v>5.4275091088129557E-9</v>
      </c>
      <c r="U20" s="29">
        <f>O20*EXP(rf*T)</f>
        <v>0</v>
      </c>
      <c r="V20" s="9"/>
      <c r="W20" s="9"/>
      <c r="X20" s="9"/>
      <c r="Y20" s="9"/>
      <c r="Z20" s="9"/>
      <c r="AD20" s="1"/>
      <c r="AF20" s="1"/>
    </row>
    <row r="21" spans="2:32" x14ac:dyDescent="0.25">
      <c r="B21" s="4">
        <f t="shared" si="1"/>
        <v>18</v>
      </c>
      <c r="C21" s="16">
        <f t="shared" si="0"/>
        <v>2.8903717578961645</v>
      </c>
      <c r="D21" s="14">
        <v>0.3</v>
      </c>
      <c r="E21" s="15">
        <f t="shared" si="2"/>
        <v>0.13600000000000004</v>
      </c>
      <c r="F21" s="6">
        <f>(Fwd*_xlfn.NORM.S.DIST(LN(Fwd/$B21)/(D21*SQRT(T))+D21*SQRT(T)/2,1)-$B21*_xlfn.NORM.S.DIST(LN(Fwd/$B21)/(D21*SQRT(T))-D21*SQRT(T)/2,1)+$B21-Fwd)*EXP(-rf*T)</f>
        <v>1.1371014352334896E-8</v>
      </c>
      <c r="G21" s="29">
        <f>(Fwd*_xlfn.NORM.S.DIST(LN(Fwd/$B21)/(E21*SQRT(T))+E21*SQRT(T)/2,1)-$B21*_xlfn.NORM.S.DIST(LN(Fwd/$B21)/(E21*SQRT(T))-E21*SQRT(T)/2,1)+$B21-Fwd)*EXP(-rf*T)</f>
        <v>0</v>
      </c>
      <c r="H21" s="6">
        <f>(Fwd*_xlfn.NORM.S.DIST(LN(Fwd/$B21)/(D21*SQRT(T))+D21*SQRT(T)/2,1)-$B21*_xlfn.NORM.S.DIST(LN(Fwd/$B21)/(D21*SQRT(T))-D21*SQRT(T)/2,1))*EXP(-rf*T)</f>
        <v>82.000000011371014</v>
      </c>
      <c r="I21" s="17">
        <f>(Fwd*_xlfn.NORM.S.DIST(LN(Fwd/$B21)/(E21*SQRT(T))+E21*SQRT(T)/2,1)-$B21*_xlfn.NORM.S.DIST(LN(Fwd/$B21)/(E21*SQRT(T))-E21*SQRT(T)/2,1))*EXP(-rf*T)</f>
        <v>82</v>
      </c>
      <c r="J21" s="33">
        <f t="shared" si="3"/>
        <v>1.5362175531663524E-8</v>
      </c>
      <c r="K21" s="29">
        <f t="shared" si="4"/>
        <v>0</v>
      </c>
      <c r="L21" s="17">
        <f t="shared" ref="L21:L84" si="9">(H20-H22)/2</f>
        <v>0.99999998463782447</v>
      </c>
      <c r="M21" s="29">
        <f t="shared" ref="M21:M84" si="10">(I20-I22)/2</f>
        <v>1</v>
      </c>
      <c r="N21" s="7">
        <f t="shared" si="5"/>
        <v>1.4856027519272175E-8</v>
      </c>
      <c r="O21" s="7">
        <f t="shared" si="6"/>
        <v>0</v>
      </c>
      <c r="P21" s="19">
        <f t="shared" si="7"/>
        <v>1.4856027519272175E-8</v>
      </c>
      <c r="Q21" s="27">
        <f t="shared" si="8"/>
        <v>0</v>
      </c>
      <c r="R21" s="6">
        <f>J21*EXP(rf*T)</f>
        <v>1.5362175531663524E-8</v>
      </c>
      <c r="S21" s="17">
        <f>K21*EXP(rf*T)</f>
        <v>0</v>
      </c>
      <c r="T21" s="6">
        <f>N21*EXP(rf*T)</f>
        <v>1.4856027519272175E-8</v>
      </c>
      <c r="U21" s="29">
        <f>O21*EXP(rf*T)</f>
        <v>0</v>
      </c>
      <c r="V21" s="9"/>
      <c r="W21" s="9"/>
      <c r="X21" s="9"/>
      <c r="Y21" s="9"/>
      <c r="Z21" s="9"/>
      <c r="AD21" s="1"/>
      <c r="AF21" s="1"/>
    </row>
    <row r="22" spans="2:32" x14ac:dyDescent="0.25">
      <c r="B22" s="4">
        <f t="shared" si="1"/>
        <v>19</v>
      </c>
      <c r="C22" s="16">
        <f t="shared" si="0"/>
        <v>2.9444389791664403</v>
      </c>
      <c r="D22" s="14">
        <v>0.3</v>
      </c>
      <c r="E22" s="15">
        <f t="shared" si="2"/>
        <v>0.13800000000000004</v>
      </c>
      <c r="F22" s="6">
        <f>(Fwd*_xlfn.NORM.S.DIST(LN(Fwd/$B22)/(D22*SQRT(T))+D22*SQRT(T)/2,1)-$B22*_xlfn.NORM.S.DIST(LN(Fwd/$B22)/(D22*SQRT(T))-D22*SQRT(T)/2,1)+$B22-Fwd)*EXP(-rf*T)</f>
        <v>3.4161203643634508E-8</v>
      </c>
      <c r="G22" s="29">
        <f>(Fwd*_xlfn.NORM.S.DIST(LN(Fwd/$B22)/(E22*SQRT(T))+E22*SQRT(T)/2,1)-$B22*_xlfn.NORM.S.DIST(LN(Fwd/$B22)/(E22*SQRT(T))-E22*SQRT(T)/2,1)+$B22-Fwd)*EXP(-rf*T)</f>
        <v>0</v>
      </c>
      <c r="H22" s="6">
        <f>(Fwd*_xlfn.NORM.S.DIST(LN(Fwd/$B22)/(D22*SQRT(T))+D22*SQRT(T)/2,1)-$B22*_xlfn.NORM.S.DIST(LN(Fwd/$B22)/(D22*SQRT(T))-D22*SQRT(T)/2,1))*EXP(-rf*T)</f>
        <v>81.000000034161204</v>
      </c>
      <c r="I22" s="17">
        <f>(Fwd*_xlfn.NORM.S.DIST(LN(Fwd/$B22)/(E22*SQRT(T))+E22*SQRT(T)/2,1)-$B22*_xlfn.NORM.S.DIST(LN(Fwd/$B22)/(E22*SQRT(T))-E22*SQRT(T)/2,1))*EXP(-rf*T)</f>
        <v>81</v>
      </c>
      <c r="J22" s="33">
        <f t="shared" si="3"/>
        <v>4.1450803678344528E-8</v>
      </c>
      <c r="K22" s="29">
        <f t="shared" si="4"/>
        <v>0</v>
      </c>
      <c r="L22" s="17">
        <f t="shared" si="9"/>
        <v>0.99999995854919632</v>
      </c>
      <c r="M22" s="29">
        <f t="shared" si="10"/>
        <v>1</v>
      </c>
      <c r="N22" s="7">
        <f t="shared" si="5"/>
        <v>3.7321228774089832E-8</v>
      </c>
      <c r="O22" s="7">
        <f t="shared" si="6"/>
        <v>0</v>
      </c>
      <c r="P22" s="19">
        <f t="shared" si="7"/>
        <v>3.7321228774089832E-8</v>
      </c>
      <c r="Q22" s="27">
        <f t="shared" si="8"/>
        <v>0</v>
      </c>
      <c r="R22" s="6">
        <f>J22*EXP(rf*T)</f>
        <v>4.1450803678344528E-8</v>
      </c>
      <c r="S22" s="17">
        <f>K22*EXP(rf*T)</f>
        <v>0</v>
      </c>
      <c r="T22" s="6">
        <f>N22*EXP(rf*T)</f>
        <v>3.7321228774089832E-8</v>
      </c>
      <c r="U22" s="29">
        <f>O22*EXP(rf*T)</f>
        <v>0</v>
      </c>
      <c r="V22" s="9"/>
      <c r="W22" s="9"/>
      <c r="X22" s="9"/>
      <c r="Y22" s="9"/>
      <c r="Z22" s="9"/>
      <c r="AD22" s="1"/>
      <c r="AF22" s="1"/>
    </row>
    <row r="23" spans="2:32" x14ac:dyDescent="0.25">
      <c r="B23" s="4">
        <f>B22+1</f>
        <v>20</v>
      </c>
      <c r="C23" s="16">
        <f t="shared" si="0"/>
        <v>2.9957322735539909</v>
      </c>
      <c r="D23" s="14">
        <v>0.3</v>
      </c>
      <c r="E23" s="15">
        <f t="shared" si="2"/>
        <v>0.14000000000000004</v>
      </c>
      <c r="F23" s="6">
        <f>(Fwd*_xlfn.NORM.S.DIST(LN(Fwd/$B23)/(D23*SQRT(T))+D23*SQRT(T)/2,1)-$B23*_xlfn.NORM.S.DIST(LN(Fwd/$B23)/(D23*SQRT(T))-D23*SQRT(T)/2,1)+$B23-Fwd)*EXP(-rf*T)</f>
        <v>9.4272621709023952E-8</v>
      </c>
      <c r="G23" s="29">
        <f>(Fwd*_xlfn.NORM.S.DIST(LN(Fwd/$B23)/(E23*SQRT(T))+E23*SQRT(T)/2,1)-$B23*_xlfn.NORM.S.DIST(LN(Fwd/$B23)/(E23*SQRT(T))-E23*SQRT(T)/2,1)+$B23-Fwd)*EXP(-rf*T)</f>
        <v>0</v>
      </c>
      <c r="H23" s="6">
        <f>(Fwd*_xlfn.NORM.S.DIST(LN(Fwd/$B23)/(D23*SQRT(T))+D23*SQRT(T)/2,1)-$B23*_xlfn.NORM.S.DIST(LN(Fwd/$B23)/(D23*SQRT(T))-D23*SQRT(T)/2,1))*EXP(-rf*T)</f>
        <v>80.000000094272622</v>
      </c>
      <c r="I23" s="17">
        <f>(Fwd*_xlfn.NORM.S.DIST(LN(Fwd/$B23)/(E23*SQRT(T))+E23*SQRT(T)/2,1)-$B23*_xlfn.NORM.S.DIST(LN(Fwd/$B23)/(E23*SQRT(T))-E23*SQRT(T)/2,1))*EXP(-rf*T)</f>
        <v>80</v>
      </c>
      <c r="J23" s="33">
        <f t="shared" si="3"/>
        <v>1.0357489799162067E-7</v>
      </c>
      <c r="K23" s="29">
        <f t="shared" si="4"/>
        <v>0</v>
      </c>
      <c r="L23" s="17">
        <f t="shared" si="9"/>
        <v>0.99999989642510201</v>
      </c>
      <c r="M23" s="29">
        <f t="shared" si="10"/>
        <v>1</v>
      </c>
      <c r="N23" s="7">
        <f t="shared" si="5"/>
        <v>8.692695985246246E-8</v>
      </c>
      <c r="O23" s="7">
        <f t="shared" si="6"/>
        <v>0</v>
      </c>
      <c r="P23" s="19">
        <f t="shared" si="7"/>
        <v>8.6926945641607745E-8</v>
      </c>
      <c r="Q23" s="27">
        <f t="shared" si="8"/>
        <v>0</v>
      </c>
      <c r="R23" s="6">
        <f>J23*EXP(rf*T)</f>
        <v>1.0357489799162067E-7</v>
      </c>
      <c r="S23" s="17">
        <f>K23*EXP(rf*T)</f>
        <v>0</v>
      </c>
      <c r="T23" s="6">
        <f>N23*EXP(rf*T)</f>
        <v>8.692695985246246E-8</v>
      </c>
      <c r="U23" s="29">
        <f>O23*EXP(rf*T)</f>
        <v>0</v>
      </c>
      <c r="V23" s="9"/>
      <c r="W23" s="9"/>
      <c r="X23" s="9"/>
      <c r="Y23" s="9"/>
      <c r="Z23" s="9"/>
      <c r="AD23" s="1"/>
      <c r="AF23" s="1"/>
    </row>
    <row r="24" spans="2:32" x14ac:dyDescent="0.25">
      <c r="B24" s="4">
        <f t="shared" si="1"/>
        <v>21</v>
      </c>
      <c r="C24" s="16">
        <f t="shared" si="0"/>
        <v>3.044522437723423</v>
      </c>
      <c r="D24" s="14">
        <v>0.3</v>
      </c>
      <c r="E24" s="15">
        <f t="shared" si="2"/>
        <v>0.14200000000000004</v>
      </c>
      <c r="F24" s="6">
        <f>(Fwd*_xlfn.NORM.S.DIST(LN(Fwd/$B24)/(D24*SQRT(T))+D24*SQRT(T)/2,1)-$B24*_xlfn.NORM.S.DIST(LN(Fwd/$B24)/(D24*SQRT(T))-D24*SQRT(T)/2,1)+$B24-Fwd)*EXP(-rf*T)</f>
        <v>2.4131099962687586E-7</v>
      </c>
      <c r="G24" s="29">
        <f>(Fwd*_xlfn.NORM.S.DIST(LN(Fwd/$B24)/(E24*SQRT(T))+E24*SQRT(T)/2,1)-$B24*_xlfn.NORM.S.DIST(LN(Fwd/$B24)/(E24*SQRT(T))-E24*SQRT(T)/2,1)+$B24-Fwd)*EXP(-rf*T)</f>
        <v>0</v>
      </c>
      <c r="H24" s="6">
        <f>(Fwd*_xlfn.NORM.S.DIST(LN(Fwd/$B24)/(D24*SQRT(T))+D24*SQRT(T)/2,1)-$B24*_xlfn.NORM.S.DIST(LN(Fwd/$B24)/(D24*SQRT(T))-D24*SQRT(T)/2,1))*EXP(-rf*T)</f>
        <v>79.000000241311</v>
      </c>
      <c r="I24" s="17">
        <f>(Fwd*_xlfn.NORM.S.DIST(LN(Fwd/$B24)/(E24*SQRT(T))+E24*SQRT(T)/2,1)-$B24*_xlfn.NORM.S.DIST(LN(Fwd/$B24)/(E24*SQRT(T))-E24*SQRT(T)/2,1))*EXP(-rf*T)</f>
        <v>79</v>
      </c>
      <c r="J24" s="33">
        <f t="shared" si="3"/>
        <v>2.4170074652829499E-7</v>
      </c>
      <c r="K24" s="29">
        <f t="shared" si="4"/>
        <v>0</v>
      </c>
      <c r="L24" s="17">
        <f t="shared" si="9"/>
        <v>0.99999975829925347</v>
      </c>
      <c r="M24" s="29">
        <f t="shared" si="10"/>
        <v>1</v>
      </c>
      <c r="N24" s="7">
        <f t="shared" si="5"/>
        <v>1.8932473722088616E-7</v>
      </c>
      <c r="O24" s="7">
        <f t="shared" si="6"/>
        <v>0</v>
      </c>
      <c r="P24" s="19">
        <f t="shared" si="7"/>
        <v>1.8932473722088616E-7</v>
      </c>
      <c r="Q24" s="27">
        <f t="shared" si="8"/>
        <v>0</v>
      </c>
      <c r="R24" s="6">
        <f>J24*EXP(rf*T)</f>
        <v>2.4170074652829499E-7</v>
      </c>
      <c r="S24" s="17">
        <f>K24*EXP(rf*T)</f>
        <v>0</v>
      </c>
      <c r="T24" s="6">
        <f>N24*EXP(rf*T)</f>
        <v>1.8932473722088616E-7</v>
      </c>
      <c r="U24" s="29">
        <f>O24*EXP(rf*T)</f>
        <v>0</v>
      </c>
      <c r="V24" s="9"/>
      <c r="W24" s="9"/>
      <c r="X24" s="9"/>
      <c r="Y24" s="9"/>
      <c r="Z24" s="9"/>
      <c r="AD24" s="1"/>
      <c r="AF24" s="1"/>
    </row>
    <row r="25" spans="2:32" x14ac:dyDescent="0.25">
      <c r="B25" s="4">
        <f t="shared" si="1"/>
        <v>22</v>
      </c>
      <c r="C25" s="16">
        <f t="shared" si="0"/>
        <v>3.0910424533583161</v>
      </c>
      <c r="D25" s="14">
        <v>0.3</v>
      </c>
      <c r="E25" s="15">
        <f t="shared" si="2"/>
        <v>0.14400000000000004</v>
      </c>
      <c r="F25" s="6">
        <f>(Fwd*_xlfn.NORM.S.DIST(LN(Fwd/$B25)/(D25*SQRT(T))+D25*SQRT(T)/2,1)-$B25*_xlfn.NORM.S.DIST(LN(Fwd/$B25)/(D25*SQRT(T))-D25*SQRT(T)/2,1)+$B25-Fwd)*EXP(-rf*T)</f>
        <v>5.7767411476561392E-7</v>
      </c>
      <c r="G25" s="29">
        <f>(Fwd*_xlfn.NORM.S.DIST(LN(Fwd/$B25)/(E25*SQRT(T))+E25*SQRT(T)/2,1)-$B25*_xlfn.NORM.S.DIST(LN(Fwd/$B25)/(E25*SQRT(T))-E25*SQRT(T)/2,1)+$B25-Fwd)*EXP(-rf*T)</f>
        <v>0</v>
      </c>
      <c r="H25" s="6">
        <f>(Fwd*_xlfn.NORM.S.DIST(LN(Fwd/$B25)/(D25*SQRT(T))+D25*SQRT(T)/2,1)-$B25*_xlfn.NORM.S.DIST(LN(Fwd/$B25)/(D25*SQRT(T))-D25*SQRT(T)/2,1))*EXP(-rf*T)</f>
        <v>78.000000577674115</v>
      </c>
      <c r="I25" s="17">
        <f>(Fwd*_xlfn.NORM.S.DIST(LN(Fwd/$B25)/(E25*SQRT(T))+E25*SQRT(T)/2,1)-$B25*_xlfn.NORM.S.DIST(LN(Fwd/$B25)/(E25*SQRT(T))-E25*SQRT(T)/2,1))*EXP(-rf*T)</f>
        <v>78</v>
      </c>
      <c r="J25" s="33">
        <f t="shared" si="3"/>
        <v>5.3056031390497083E-7</v>
      </c>
      <c r="K25" s="29">
        <f t="shared" si="4"/>
        <v>0</v>
      </c>
      <c r="L25" s="17">
        <f t="shared" si="9"/>
        <v>0.9999994694396861</v>
      </c>
      <c r="M25" s="29">
        <f t="shared" si="10"/>
        <v>1</v>
      </c>
      <c r="N25" s="7">
        <f t="shared" si="5"/>
        <v>3.8839439753246552E-7</v>
      </c>
      <c r="O25" s="7">
        <f t="shared" si="6"/>
        <v>0</v>
      </c>
      <c r="P25" s="19">
        <f t="shared" si="7"/>
        <v>3.8839439753246552E-7</v>
      </c>
      <c r="Q25" s="27">
        <f t="shared" si="8"/>
        <v>0</v>
      </c>
      <c r="R25" s="6">
        <f>J25*EXP(rf*T)</f>
        <v>5.3056031390497083E-7</v>
      </c>
      <c r="S25" s="17">
        <f>K25*EXP(rf*T)</f>
        <v>0</v>
      </c>
      <c r="T25" s="6">
        <f>N25*EXP(rf*T)</f>
        <v>3.8839439753246552E-7</v>
      </c>
      <c r="U25" s="29">
        <f>O25*EXP(rf*T)</f>
        <v>0</v>
      </c>
      <c r="V25" s="9"/>
      <c r="W25" s="9"/>
      <c r="X25" s="9"/>
      <c r="Y25" s="9"/>
      <c r="Z25" s="9"/>
      <c r="AD25" s="1"/>
      <c r="AF25" s="1"/>
    </row>
    <row r="26" spans="2:32" x14ac:dyDescent="0.25">
      <c r="B26" s="4">
        <f t="shared" si="1"/>
        <v>23</v>
      </c>
      <c r="C26" s="16">
        <f t="shared" si="0"/>
        <v>3.1354942159291497</v>
      </c>
      <c r="D26" s="14">
        <v>0.3</v>
      </c>
      <c r="E26" s="15">
        <f t="shared" si="2"/>
        <v>0.14600000000000005</v>
      </c>
      <c r="F26" s="6">
        <f>(Fwd*_xlfn.NORM.S.DIST(LN(Fwd/$B26)/(D26*SQRT(T))+D26*SQRT(T)/2,1)-$B26*_xlfn.NORM.S.DIST(LN(Fwd/$B26)/(D26*SQRT(T))-D26*SQRT(T)/2,1)+$B26-Fwd)*EXP(-rf*T)</f>
        <v>1.3024316274368175E-6</v>
      </c>
      <c r="G26" s="29">
        <f>(Fwd*_xlfn.NORM.S.DIST(LN(Fwd/$B26)/(E26*SQRT(T))+E26*SQRT(T)/2,1)-$B26*_xlfn.NORM.S.DIST(LN(Fwd/$B26)/(E26*SQRT(T))-E26*SQRT(T)/2,1)+$B26-Fwd)*EXP(-rf*T)</f>
        <v>0</v>
      </c>
      <c r="H26" s="6">
        <f>(Fwd*_xlfn.NORM.S.DIST(LN(Fwd/$B26)/(D26*SQRT(T))+D26*SQRT(T)/2,1)-$B26*_xlfn.NORM.S.DIST(LN(Fwd/$B26)/(D26*SQRT(T))-D26*SQRT(T)/2,1))*EXP(-rf*T)</f>
        <v>77.000001302431627</v>
      </c>
      <c r="I26" s="17">
        <f>(Fwd*_xlfn.NORM.S.DIST(LN(Fwd/$B26)/(E26*SQRT(T))+E26*SQRT(T)/2,1)-$B26*_xlfn.NORM.S.DIST(LN(Fwd/$B26)/(E26*SQRT(T))-E26*SQRT(T)/2,1))*EXP(-rf*T)</f>
        <v>77</v>
      </c>
      <c r="J26" s="33">
        <f t="shared" si="3"/>
        <v>1.1023548367461444E-6</v>
      </c>
      <c r="K26" s="29">
        <f t="shared" si="4"/>
        <v>0</v>
      </c>
      <c r="L26" s="17">
        <f t="shared" si="9"/>
        <v>0.99999889764516325</v>
      </c>
      <c r="M26" s="29">
        <f t="shared" si="10"/>
        <v>1</v>
      </c>
      <c r="N26" s="7">
        <f t="shared" si="5"/>
        <v>7.5519464814988169E-7</v>
      </c>
      <c r="O26" s="7">
        <f t="shared" si="6"/>
        <v>0</v>
      </c>
      <c r="P26" s="19">
        <f t="shared" si="7"/>
        <v>7.551946623607364E-7</v>
      </c>
      <c r="Q26" s="27">
        <f t="shared" si="8"/>
        <v>0</v>
      </c>
      <c r="R26" s="6">
        <f>J26*EXP(rf*T)</f>
        <v>1.1023548367461444E-6</v>
      </c>
      <c r="S26" s="17">
        <f>K26*EXP(rf*T)</f>
        <v>0</v>
      </c>
      <c r="T26" s="6">
        <f>N26*EXP(rf*T)</f>
        <v>7.5519464814988169E-7</v>
      </c>
      <c r="U26" s="29">
        <f>O26*EXP(rf*T)</f>
        <v>0</v>
      </c>
      <c r="V26" s="9"/>
      <c r="W26" s="9"/>
      <c r="X26" s="9"/>
      <c r="Y26" s="9"/>
      <c r="Z26" s="9"/>
      <c r="AD26" s="1"/>
      <c r="AF26" s="1"/>
    </row>
    <row r="27" spans="2:32" x14ac:dyDescent="0.25">
      <c r="B27" s="4">
        <f t="shared" si="1"/>
        <v>24</v>
      </c>
      <c r="C27" s="16">
        <f t="shared" si="0"/>
        <v>3.1780538303479458</v>
      </c>
      <c r="D27" s="14">
        <v>0.3</v>
      </c>
      <c r="E27" s="15">
        <f t="shared" si="2"/>
        <v>0.14800000000000005</v>
      </c>
      <c r="F27" s="6">
        <f>(Fwd*_xlfn.NORM.S.DIST(LN(Fwd/$B27)/(D27*SQRT(T))+D27*SQRT(T)/2,1)-$B27*_xlfn.NORM.S.DIST(LN(Fwd/$B27)/(D27*SQRT(T))-D27*SQRT(T)/2,1)+$B27-Fwd)*EXP(-rf*T)</f>
        <v>2.7823837882579028E-6</v>
      </c>
      <c r="G27" s="29">
        <f>(Fwd*_xlfn.NORM.S.DIST(LN(Fwd/$B27)/(E27*SQRT(T))+E27*SQRT(T)/2,1)-$B27*_xlfn.NORM.S.DIST(LN(Fwd/$B27)/(E27*SQRT(T))-E27*SQRT(T)/2,1)+$B27-Fwd)*EXP(-rf*T)</f>
        <v>0</v>
      </c>
      <c r="H27" s="6">
        <f>(Fwd*_xlfn.NORM.S.DIST(LN(Fwd/$B27)/(D27*SQRT(T))+D27*SQRT(T)/2,1)-$B27*_xlfn.NORM.S.DIST(LN(Fwd/$B27)/(D27*SQRT(T))-D27*SQRT(T)/2,1))*EXP(-rf*T)</f>
        <v>76.000002782383788</v>
      </c>
      <c r="I27" s="17">
        <f>(Fwd*_xlfn.NORM.S.DIST(LN(Fwd/$B27)/(E27*SQRT(T))+E27*SQRT(T)/2,1)-$B27*_xlfn.NORM.S.DIST(LN(Fwd/$B27)/(E27*SQRT(T))-E27*SQRT(T)/2,1))*EXP(-rf*T)</f>
        <v>76</v>
      </c>
      <c r="J27" s="33">
        <f t="shared" si="3"/>
        <v>2.1795855928985475E-6</v>
      </c>
      <c r="K27" s="29">
        <f t="shared" si="4"/>
        <v>0</v>
      </c>
      <c r="L27" s="17">
        <f t="shared" si="9"/>
        <v>0.9999978204144071</v>
      </c>
      <c r="M27" s="29">
        <f t="shared" si="10"/>
        <v>1</v>
      </c>
      <c r="N27" s="7">
        <f t="shared" si="5"/>
        <v>1.3992668641549244E-6</v>
      </c>
      <c r="O27" s="7">
        <f t="shared" si="6"/>
        <v>0</v>
      </c>
      <c r="P27" s="19">
        <f t="shared" si="7"/>
        <v>1.3992668641549244E-6</v>
      </c>
      <c r="Q27" s="27">
        <f t="shared" si="8"/>
        <v>0</v>
      </c>
      <c r="R27" s="6">
        <f>J27*EXP(rf*T)</f>
        <v>2.1795855928985475E-6</v>
      </c>
      <c r="S27" s="17">
        <f>K27*EXP(rf*T)</f>
        <v>0</v>
      </c>
      <c r="T27" s="6">
        <f>N27*EXP(rf*T)</f>
        <v>1.3992668641549244E-6</v>
      </c>
      <c r="U27" s="29">
        <f>O27*EXP(rf*T)</f>
        <v>0</v>
      </c>
      <c r="V27" s="9"/>
      <c r="W27" s="9"/>
      <c r="X27" s="9"/>
      <c r="Y27" s="9"/>
      <c r="Z27" s="9"/>
      <c r="AD27" s="1"/>
      <c r="AF27" s="1"/>
    </row>
    <row r="28" spans="2:32" x14ac:dyDescent="0.25">
      <c r="B28" s="4">
        <f t="shared" si="1"/>
        <v>25</v>
      </c>
      <c r="C28" s="16">
        <f t="shared" si="0"/>
        <v>3.2188758248682006</v>
      </c>
      <c r="D28" s="14">
        <v>0.3</v>
      </c>
      <c r="E28" s="15">
        <f t="shared" si="2"/>
        <v>0.15000000000000005</v>
      </c>
      <c r="F28" s="6">
        <f>(Fwd*_xlfn.NORM.S.DIST(LN(Fwd/$B28)/(D28*SQRT(T))+D28*SQRT(T)/2,1)-$B28*_xlfn.NORM.S.DIST(LN(Fwd/$B28)/(D28*SQRT(T))-D28*SQRT(T)/2,1)+$B28-Fwd)*EXP(-rf*T)</f>
        <v>5.6616028132339125E-6</v>
      </c>
      <c r="G28" s="29">
        <f>(Fwd*_xlfn.NORM.S.DIST(LN(Fwd/$B28)/(E28*SQRT(T))+E28*SQRT(T)/2,1)-$B28*_xlfn.NORM.S.DIST(LN(Fwd/$B28)/(E28*SQRT(T))-E28*SQRT(T)/2,1)+$B28-Fwd)*EXP(-rf*T)</f>
        <v>0</v>
      </c>
      <c r="H28" s="6">
        <f>(Fwd*_xlfn.NORM.S.DIST(LN(Fwd/$B28)/(D28*SQRT(T))+D28*SQRT(T)/2,1)-$B28*_xlfn.NORM.S.DIST(LN(Fwd/$B28)/(D28*SQRT(T))-D28*SQRT(T)/2,1))*EXP(-rf*T)</f>
        <v>75.000005661602813</v>
      </c>
      <c r="I28" s="17">
        <f>(Fwd*_xlfn.NORM.S.DIST(LN(Fwd/$B28)/(E28*SQRT(T))+E28*SQRT(T)/2,1)-$B28*_xlfn.NORM.S.DIST(LN(Fwd/$B28)/(E28*SQRT(T))-E28*SQRT(T)/2,1))*EXP(-rf*T)</f>
        <v>75</v>
      </c>
      <c r="J28" s="33">
        <f t="shared" si="3"/>
        <v>4.1202828171549299E-6</v>
      </c>
      <c r="K28" s="29">
        <f t="shared" si="4"/>
        <v>0</v>
      </c>
      <c r="L28" s="17">
        <f t="shared" si="9"/>
        <v>0.99999587971718285</v>
      </c>
      <c r="M28" s="29">
        <f t="shared" si="10"/>
        <v>1</v>
      </c>
      <c r="N28" s="7">
        <f t="shared" si="5"/>
        <v>2.4821275843578405E-6</v>
      </c>
      <c r="O28" s="7">
        <f t="shared" si="6"/>
        <v>0</v>
      </c>
      <c r="P28" s="19">
        <f t="shared" si="7"/>
        <v>2.4821275701469858E-6</v>
      </c>
      <c r="Q28" s="27">
        <f t="shared" si="8"/>
        <v>0</v>
      </c>
      <c r="R28" s="6">
        <f>J28*EXP(rf*T)</f>
        <v>4.1202828171549299E-6</v>
      </c>
      <c r="S28" s="17">
        <f>K28*EXP(rf*T)</f>
        <v>0</v>
      </c>
      <c r="T28" s="6">
        <f>N28*EXP(rf*T)</f>
        <v>2.4821275843578405E-6</v>
      </c>
      <c r="U28" s="29">
        <f>O28*EXP(rf*T)</f>
        <v>0</v>
      </c>
      <c r="V28" s="9"/>
      <c r="W28" s="9"/>
      <c r="X28" s="9"/>
      <c r="Y28" s="9"/>
      <c r="Z28" s="9"/>
      <c r="AD28" s="1"/>
      <c r="AF28" s="1"/>
    </row>
    <row r="29" spans="2:32" x14ac:dyDescent="0.25">
      <c r="B29" s="4">
        <f t="shared" si="1"/>
        <v>26</v>
      </c>
      <c r="C29" s="16">
        <f t="shared" si="0"/>
        <v>3.2580965380214821</v>
      </c>
      <c r="D29" s="14">
        <v>0.3</v>
      </c>
      <c r="E29" s="15">
        <f t="shared" si="2"/>
        <v>0.15200000000000005</v>
      </c>
      <c r="F29" s="6">
        <f>(Fwd*_xlfn.NORM.S.DIST(LN(Fwd/$B29)/(D29*SQRT(T))+D29*SQRT(T)/2,1)-$B29*_xlfn.NORM.S.DIST(LN(Fwd/$B29)/(D29*SQRT(T))-D29*SQRT(T)/2,1)+$B29-Fwd)*EXP(-rf*T)</f>
        <v>1.1022949422567763E-5</v>
      </c>
      <c r="G29" s="29">
        <f>(Fwd*_xlfn.NORM.S.DIST(LN(Fwd/$B29)/(E29*SQRT(T))+E29*SQRT(T)/2,1)-$B29*_xlfn.NORM.S.DIST(LN(Fwd/$B29)/(E29*SQRT(T))-E29*SQRT(T)/2,1)+$B29-Fwd)*EXP(-rf*T)</f>
        <v>0</v>
      </c>
      <c r="H29" s="6">
        <f>(Fwd*_xlfn.NORM.S.DIST(LN(Fwd/$B29)/(D29*SQRT(T))+D29*SQRT(T)/2,1)-$B29*_xlfn.NORM.S.DIST(LN(Fwd/$B29)/(D29*SQRT(T))-D29*SQRT(T)/2,1))*EXP(-rf*T)</f>
        <v>74.000011022949423</v>
      </c>
      <c r="I29" s="17">
        <f>(Fwd*_xlfn.NORM.S.DIST(LN(Fwd/$B29)/(E29*SQRT(T))+E29*SQRT(T)/2,1)-$B29*_xlfn.NORM.S.DIST(LN(Fwd/$B29)/(E29*SQRT(T))-E29*SQRT(T)/2,1))*EXP(-rf*T)</f>
        <v>74</v>
      </c>
      <c r="J29" s="33">
        <f t="shared" si="3"/>
        <v>7.4775963696538383E-6</v>
      </c>
      <c r="K29" s="29">
        <f t="shared" si="4"/>
        <v>0</v>
      </c>
      <c r="L29" s="17">
        <f t="shared" si="9"/>
        <v>0.99999252240363035</v>
      </c>
      <c r="M29" s="29">
        <f t="shared" si="10"/>
        <v>1</v>
      </c>
      <c r="N29" s="7">
        <f t="shared" si="5"/>
        <v>4.2324995206399763E-6</v>
      </c>
      <c r="O29" s="7">
        <f t="shared" si="6"/>
        <v>0</v>
      </c>
      <c r="P29" s="19">
        <f t="shared" si="7"/>
        <v>4.2324995206399763E-6</v>
      </c>
      <c r="Q29" s="27">
        <f t="shared" si="8"/>
        <v>0</v>
      </c>
      <c r="R29" s="6">
        <f>J29*EXP(rf*T)</f>
        <v>7.4775963696538383E-6</v>
      </c>
      <c r="S29" s="17">
        <f>K29*EXP(rf*T)</f>
        <v>0</v>
      </c>
      <c r="T29" s="6">
        <f>N29*EXP(rf*T)</f>
        <v>4.2324995206399763E-6</v>
      </c>
      <c r="U29" s="29">
        <f>O29*EXP(rf*T)</f>
        <v>0</v>
      </c>
      <c r="V29" s="9"/>
      <c r="W29" s="9"/>
      <c r="X29" s="9"/>
      <c r="Y29" s="9"/>
      <c r="Z29" s="9"/>
      <c r="AD29" s="1"/>
      <c r="AF29" s="1"/>
    </row>
    <row r="30" spans="2:32" x14ac:dyDescent="0.25">
      <c r="B30" s="4">
        <f t="shared" si="1"/>
        <v>27</v>
      </c>
      <c r="C30" s="16">
        <f t="shared" si="0"/>
        <v>3.2958368660043291</v>
      </c>
      <c r="D30" s="14">
        <v>0.3</v>
      </c>
      <c r="E30" s="15">
        <f t="shared" si="2"/>
        <v>0.15400000000000005</v>
      </c>
      <c r="F30" s="6">
        <f>(Fwd*_xlfn.NORM.S.DIST(LN(Fwd/$B30)/(D30*SQRT(T))+D30*SQRT(T)/2,1)-$B30*_xlfn.NORM.S.DIST(LN(Fwd/$B30)/(D30*SQRT(T))-D30*SQRT(T)/2,1)+$B30-Fwd)*EXP(-rf*T)</f>
        <v>2.0616795552541589E-5</v>
      </c>
      <c r="G30" s="29">
        <f>(Fwd*_xlfn.NORM.S.DIST(LN(Fwd/$B30)/(E30*SQRT(T))+E30*SQRT(T)/2,1)-$B30*_xlfn.NORM.S.DIST(LN(Fwd/$B30)/(E30*SQRT(T))-E30*SQRT(T)/2,1)+$B30-Fwd)*EXP(-rf*T)</f>
        <v>0</v>
      </c>
      <c r="H30" s="6">
        <f>(Fwd*_xlfn.NORM.S.DIST(LN(Fwd/$B30)/(D30*SQRT(T))+D30*SQRT(T)/2,1)-$B30*_xlfn.NORM.S.DIST(LN(Fwd/$B30)/(D30*SQRT(T))-D30*SQRT(T)/2,1))*EXP(-rf*T)</f>
        <v>73.000020616795553</v>
      </c>
      <c r="I30" s="17">
        <f>(Fwd*_xlfn.NORM.S.DIST(LN(Fwd/$B30)/(E30*SQRT(T))+E30*SQRT(T)/2,1)-$B30*_xlfn.NORM.S.DIST(LN(Fwd/$B30)/(E30*SQRT(T))-E30*SQRT(T)/2,1))*EXP(-rf*T)</f>
        <v>73</v>
      </c>
      <c r="J30" s="33">
        <f t="shared" si="3"/>
        <v>1.3075120698147202E-5</v>
      </c>
      <c r="K30" s="29">
        <f t="shared" si="4"/>
        <v>0</v>
      </c>
      <c r="L30" s="17">
        <f t="shared" si="9"/>
        <v>0.99998692487930185</v>
      </c>
      <c r="M30" s="29">
        <f t="shared" si="10"/>
        <v>1</v>
      </c>
      <c r="N30" s="7">
        <f t="shared" si="5"/>
        <v>6.9625491363467518E-6</v>
      </c>
      <c r="O30" s="7">
        <f t="shared" si="6"/>
        <v>0</v>
      </c>
      <c r="P30" s="19">
        <f t="shared" si="7"/>
        <v>6.9625491505576065E-6</v>
      </c>
      <c r="Q30" s="27">
        <f t="shared" si="8"/>
        <v>0</v>
      </c>
      <c r="R30" s="6">
        <f>J30*EXP(rf*T)</f>
        <v>1.3075120698147202E-5</v>
      </c>
      <c r="S30" s="17">
        <f>K30*EXP(rf*T)</f>
        <v>0</v>
      </c>
      <c r="T30" s="6">
        <f>N30*EXP(rf*T)</f>
        <v>6.9625491363467518E-6</v>
      </c>
      <c r="U30" s="29">
        <f>O30*EXP(rf*T)</f>
        <v>0</v>
      </c>
      <c r="V30" s="9"/>
      <c r="W30" s="9"/>
      <c r="X30" s="9"/>
      <c r="Y30" s="9"/>
      <c r="Z30" s="9"/>
      <c r="AD30" s="1"/>
      <c r="AF30" s="1"/>
    </row>
    <row r="31" spans="2:32" x14ac:dyDescent="0.25">
      <c r="B31" s="4">
        <f t="shared" si="1"/>
        <v>28</v>
      </c>
      <c r="C31" s="16">
        <f t="shared" si="0"/>
        <v>3.3322045101752038</v>
      </c>
      <c r="D31" s="14">
        <v>0.3</v>
      </c>
      <c r="E31" s="15">
        <f t="shared" si="2"/>
        <v>0.15600000000000006</v>
      </c>
      <c r="F31" s="6">
        <f>(Fwd*_xlfn.NORM.S.DIST(LN(Fwd/$B31)/(D31*SQRT(T))+D31*SQRT(T)/2,1)-$B31*_xlfn.NORM.S.DIST(LN(Fwd/$B31)/(D31*SQRT(T))-D31*SQRT(T)/2,1)+$B31-Fwd)*EXP(-rf*T)</f>
        <v>3.7173190818862167E-5</v>
      </c>
      <c r="G31" s="29">
        <f>(Fwd*_xlfn.NORM.S.DIST(LN(Fwd/$B31)/(E31*SQRT(T))+E31*SQRT(T)/2,1)-$B31*_xlfn.NORM.S.DIST(LN(Fwd/$B31)/(E31*SQRT(T))-E31*SQRT(T)/2,1)+$B31-Fwd)*EXP(-rf*T)</f>
        <v>0</v>
      </c>
      <c r="H31" s="6">
        <f>(Fwd*_xlfn.NORM.S.DIST(LN(Fwd/$B31)/(D31*SQRT(T))+D31*SQRT(T)/2,1)-$B31*_xlfn.NORM.S.DIST(LN(Fwd/$B31)/(D31*SQRT(T))-D31*SQRT(T)/2,1))*EXP(-rf*T)</f>
        <v>72.000037173190819</v>
      </c>
      <c r="I31" s="17">
        <f>(Fwd*_xlfn.NORM.S.DIST(LN(Fwd/$B31)/(E31*SQRT(T))+E31*SQRT(T)/2,1)-$B31*_xlfn.NORM.S.DIST(LN(Fwd/$B31)/(E31*SQRT(T))-E31*SQRT(T)/2,1))*EXP(-rf*T)</f>
        <v>72</v>
      </c>
      <c r="J31" s="33">
        <f t="shared" si="3"/>
        <v>2.2098472314269202E-5</v>
      </c>
      <c r="K31" s="29">
        <f t="shared" si="4"/>
        <v>0</v>
      </c>
      <c r="L31" s="17">
        <f t="shared" si="9"/>
        <v>0.99997790152768573</v>
      </c>
      <c r="M31" s="29">
        <f t="shared" si="10"/>
        <v>1</v>
      </c>
      <c r="N31" s="7">
        <f t="shared" si="5"/>
        <v>1.1084154095897247E-5</v>
      </c>
      <c r="O31" s="7">
        <f t="shared" si="6"/>
        <v>0</v>
      </c>
      <c r="P31" s="19">
        <f t="shared" si="7"/>
        <v>1.1084154095897247E-5</v>
      </c>
      <c r="Q31" s="27">
        <f t="shared" si="8"/>
        <v>0</v>
      </c>
      <c r="R31" s="6">
        <f>J31*EXP(rf*T)</f>
        <v>2.2098472314269202E-5</v>
      </c>
      <c r="S31" s="17">
        <f>K31*EXP(rf*T)</f>
        <v>0</v>
      </c>
      <c r="T31" s="6">
        <f>N31*EXP(rf*T)</f>
        <v>1.1084154095897247E-5</v>
      </c>
      <c r="U31" s="29">
        <f>O31*EXP(rf*T)</f>
        <v>0</v>
      </c>
      <c r="V31" s="9"/>
      <c r="W31" s="9"/>
      <c r="X31" s="9"/>
      <c r="Y31" s="9"/>
      <c r="Z31" s="9"/>
      <c r="AD31" s="1"/>
      <c r="AF31" s="1"/>
    </row>
    <row r="32" spans="2:32" x14ac:dyDescent="0.25">
      <c r="B32" s="4">
        <f t="shared" si="1"/>
        <v>29</v>
      </c>
      <c r="C32" s="16">
        <f t="shared" si="0"/>
        <v>3.3672958299864741</v>
      </c>
      <c r="D32" s="14">
        <v>0.3</v>
      </c>
      <c r="E32" s="15">
        <f t="shared" si="2"/>
        <v>0.15800000000000006</v>
      </c>
      <c r="F32" s="6">
        <f>(Fwd*_xlfn.NORM.S.DIST(LN(Fwd/$B32)/(D32*SQRT(T))+D32*SQRT(T)/2,1)-$B32*_xlfn.NORM.S.DIST(LN(Fwd/$B32)/(D32*SQRT(T))-D32*SQRT(T)/2,1)+$B32-Fwd)*EXP(-rf*T)</f>
        <v>6.4813740181079993E-5</v>
      </c>
      <c r="G32" s="29">
        <f>(Fwd*_xlfn.NORM.S.DIST(LN(Fwd/$B32)/(E32*SQRT(T))+E32*SQRT(T)/2,1)-$B32*_xlfn.NORM.S.DIST(LN(Fwd/$B32)/(E32*SQRT(T))-E32*SQRT(T)/2,1)+$B32-Fwd)*EXP(-rf*T)</f>
        <v>0</v>
      </c>
      <c r="H32" s="6">
        <f>(Fwd*_xlfn.NORM.S.DIST(LN(Fwd/$B32)/(D32*SQRT(T))+D32*SQRT(T)/2,1)-$B32*_xlfn.NORM.S.DIST(LN(Fwd/$B32)/(D32*SQRT(T))-D32*SQRT(T)/2,1))*EXP(-rf*T)</f>
        <v>71.000064813740181</v>
      </c>
      <c r="I32" s="17">
        <f>(Fwd*_xlfn.NORM.S.DIST(LN(Fwd/$B32)/(E32*SQRT(T))+E32*SQRT(T)/2,1)-$B32*_xlfn.NORM.S.DIST(LN(Fwd/$B32)/(E32*SQRT(T))-E32*SQRT(T)/2,1))*EXP(-rf*T)</f>
        <v>71</v>
      </c>
      <c r="J32" s="33">
        <f t="shared" si="3"/>
        <v>3.620257459857612E-5</v>
      </c>
      <c r="K32" s="29">
        <f t="shared" si="4"/>
        <v>1.4210854715202004E-14</v>
      </c>
      <c r="L32" s="17">
        <f t="shared" si="9"/>
        <v>0.99996379742540142</v>
      </c>
      <c r="M32" s="29">
        <f t="shared" si="10"/>
        <v>0.99999999999998579</v>
      </c>
      <c r="N32" s="7">
        <f t="shared" si="5"/>
        <v>1.712405047271659E-5</v>
      </c>
      <c r="O32" s="7">
        <f t="shared" si="6"/>
        <v>2.8421709430404007E-14</v>
      </c>
      <c r="P32" s="19">
        <f t="shared" si="7"/>
        <v>1.7124050486927445E-5</v>
      </c>
      <c r="Q32" s="27">
        <f t="shared" si="8"/>
        <v>2.8421709430404007E-14</v>
      </c>
      <c r="R32" s="6">
        <f>J32*EXP(rf*T)</f>
        <v>3.620257459857612E-5</v>
      </c>
      <c r="S32" s="17">
        <f>K32*EXP(rf*T)</f>
        <v>1.4210854715202004E-14</v>
      </c>
      <c r="T32" s="6">
        <f>N32*EXP(rf*T)</f>
        <v>1.712405047271659E-5</v>
      </c>
      <c r="U32" s="29">
        <f>O32*EXP(rf*T)</f>
        <v>2.8421709430404007E-14</v>
      </c>
      <c r="V32" s="9"/>
      <c r="W32" s="9"/>
      <c r="X32" s="9"/>
      <c r="Y32" s="9"/>
      <c r="Z32" s="9"/>
      <c r="AD32" s="1"/>
      <c r="AF32" s="1"/>
    </row>
    <row r="33" spans="2:32" x14ac:dyDescent="0.25">
      <c r="B33" s="4">
        <f t="shared" si="1"/>
        <v>30</v>
      </c>
      <c r="C33" s="16">
        <f t="shared" si="0"/>
        <v>3.4011973816621555</v>
      </c>
      <c r="D33" s="14">
        <v>0.3</v>
      </c>
      <c r="E33" s="15">
        <f t="shared" si="2"/>
        <v>0.16000000000000006</v>
      </c>
      <c r="F33" s="6">
        <f>(Fwd*_xlfn.NORM.S.DIST(LN(Fwd/$B33)/(D33*SQRT(T))+D33*SQRT(T)/2,1)-$B33*_xlfn.NORM.S.DIST(LN(Fwd/$B33)/(D33*SQRT(T))-D33*SQRT(T)/2,1)+$B33-Fwd)*EXP(-rf*T)</f>
        <v>1.0957834001601441E-4</v>
      </c>
      <c r="G33" s="29">
        <f>(Fwd*_xlfn.NORM.S.DIST(LN(Fwd/$B33)/(E33*SQRT(T))+E33*SQRT(T)/2,1)-$B33*_xlfn.NORM.S.DIST(LN(Fwd/$B33)/(E33*SQRT(T))-E33*SQRT(T)/2,1)+$B33-Fwd)*EXP(-rf*T)</f>
        <v>2.8421709430404007E-14</v>
      </c>
      <c r="H33" s="6">
        <f>(Fwd*_xlfn.NORM.S.DIST(LN(Fwd/$B33)/(D33*SQRT(T))+D33*SQRT(T)/2,1)-$B33*_xlfn.NORM.S.DIST(LN(Fwd/$B33)/(D33*SQRT(T))-D33*SQRT(T)/2,1))*EXP(-rf*T)</f>
        <v>70.000109578340016</v>
      </c>
      <c r="I33" s="17">
        <f>(Fwd*_xlfn.NORM.S.DIST(LN(Fwd/$B33)/(E33*SQRT(T))+E33*SQRT(T)/2,1)-$B33*_xlfn.NORM.S.DIST(LN(Fwd/$B33)/(E33*SQRT(T))-E33*SQRT(T)/2,1))*EXP(-rf*T)</f>
        <v>70.000000000000028</v>
      </c>
      <c r="J33" s="33">
        <f t="shared" si="3"/>
        <v>5.7632916366401332E-5</v>
      </c>
      <c r="K33" s="29">
        <f t="shared" si="4"/>
        <v>1.4921397450962104E-13</v>
      </c>
      <c r="L33" s="17">
        <f t="shared" si="9"/>
        <v>0.9999423670836336</v>
      </c>
      <c r="M33" s="29">
        <f t="shared" si="10"/>
        <v>0.99999999999985079</v>
      </c>
      <c r="N33" s="7">
        <f t="shared" si="5"/>
        <v>2.5736633062933834E-5</v>
      </c>
      <c r="O33" s="7">
        <f t="shared" si="6"/>
        <v>2.4158453015843406E-13</v>
      </c>
      <c r="P33" s="19">
        <f t="shared" si="7"/>
        <v>2.5736633062933834E-5</v>
      </c>
      <c r="Q33" s="27">
        <f t="shared" si="8"/>
        <v>2.2737367544323206E-13</v>
      </c>
      <c r="R33" s="6">
        <f>J33*EXP(rf*T)</f>
        <v>5.7632916366401332E-5</v>
      </c>
      <c r="S33" s="17">
        <f>K33*EXP(rf*T)</f>
        <v>1.4921397450962104E-13</v>
      </c>
      <c r="T33" s="6">
        <f>N33*EXP(rf*T)</f>
        <v>2.5736633062933834E-5</v>
      </c>
      <c r="U33" s="29">
        <f>O33*EXP(rf*T)</f>
        <v>2.4158453015843406E-13</v>
      </c>
      <c r="V33" s="9"/>
      <c r="W33" s="9"/>
      <c r="X33" s="9"/>
      <c r="Y33" s="9"/>
      <c r="Z33" s="9"/>
      <c r="AD33" s="1"/>
      <c r="AF33" s="1"/>
    </row>
    <row r="34" spans="2:32" x14ac:dyDescent="0.25">
      <c r="B34" s="4">
        <f t="shared" si="1"/>
        <v>31</v>
      </c>
      <c r="C34" s="16">
        <f t="shared" si="0"/>
        <v>3.4339872044851463</v>
      </c>
      <c r="D34" s="14">
        <v>0.3</v>
      </c>
      <c r="E34" s="15">
        <f t="shared" si="2"/>
        <v>0.16200000000000006</v>
      </c>
      <c r="F34" s="6">
        <f>(Fwd*_xlfn.NORM.S.DIST(LN(Fwd/$B34)/(D34*SQRT(T))+D34*SQRT(T)/2,1)-$B34*_xlfn.NORM.S.DIST(LN(Fwd/$B34)/(D34*SQRT(T))-D34*SQRT(T)/2,1)+$B34-Fwd)*EXP(-rf*T)</f>
        <v>1.8007957291388266E-4</v>
      </c>
      <c r="G34" s="29">
        <f>(Fwd*_xlfn.NORM.S.DIST(LN(Fwd/$B34)/(E34*SQRT(T))+E34*SQRT(T)/2,1)-$B34*_xlfn.NORM.S.DIST(LN(Fwd/$B34)/(E34*SQRT(T))-E34*SQRT(T)/2,1)+$B34-Fwd)*EXP(-rf*T)</f>
        <v>2.9842794901924208E-13</v>
      </c>
      <c r="H34" s="6">
        <f>(Fwd*_xlfn.NORM.S.DIST(LN(Fwd/$B34)/(D34*SQRT(T))+D34*SQRT(T)/2,1)-$B34*_xlfn.NORM.S.DIST(LN(Fwd/$B34)/(D34*SQRT(T))-D34*SQRT(T)/2,1))*EXP(-rf*T)</f>
        <v>69.000180079572914</v>
      </c>
      <c r="I34" s="17">
        <f>(Fwd*_xlfn.NORM.S.DIST(LN(Fwd/$B34)/(E34*SQRT(T))+E34*SQRT(T)/2,1)-$B34*_xlfn.NORM.S.DIST(LN(Fwd/$B34)/(E34*SQRT(T))-E34*SQRT(T)/2,1))*EXP(-rf*T)</f>
        <v>69.000000000000298</v>
      </c>
      <c r="J34" s="33">
        <f t="shared" si="3"/>
        <v>8.9357836472458985E-5</v>
      </c>
      <c r="K34" s="29">
        <f t="shared" si="4"/>
        <v>1.1723955140041653E-12</v>
      </c>
      <c r="L34" s="17">
        <f t="shared" si="9"/>
        <v>0.99991064216352754</v>
      </c>
      <c r="M34" s="29">
        <f t="shared" si="10"/>
        <v>0.9999999999988276</v>
      </c>
      <c r="N34" s="7">
        <f t="shared" si="5"/>
        <v>3.7713207149181471E-5</v>
      </c>
      <c r="O34" s="7">
        <f t="shared" si="6"/>
        <v>1.8047785488306545E-12</v>
      </c>
      <c r="P34" s="19">
        <f t="shared" si="7"/>
        <v>3.7713207149181471E-5</v>
      </c>
      <c r="Q34" s="27">
        <f t="shared" si="8"/>
        <v>1.7905676941154525E-12</v>
      </c>
      <c r="R34" s="6">
        <f>J34*EXP(rf*T)</f>
        <v>8.9357836472458985E-5</v>
      </c>
      <c r="S34" s="17">
        <f>K34*EXP(rf*T)</f>
        <v>1.1723955140041653E-12</v>
      </c>
      <c r="T34" s="6">
        <f>N34*EXP(rf*T)</f>
        <v>3.7713207149181471E-5</v>
      </c>
      <c r="U34" s="29">
        <f>O34*EXP(rf*T)</f>
        <v>1.8047785488306545E-12</v>
      </c>
      <c r="V34" s="9"/>
      <c r="W34" s="9"/>
      <c r="X34" s="9"/>
      <c r="Y34" s="9"/>
      <c r="Z34" s="9"/>
      <c r="AD34" s="1"/>
      <c r="AF34" s="1"/>
    </row>
    <row r="35" spans="2:32" x14ac:dyDescent="0.25">
      <c r="B35" s="4">
        <f t="shared" si="1"/>
        <v>32</v>
      </c>
      <c r="C35" s="16">
        <f t="shared" ref="C35:C53" si="11">LN(B35)</f>
        <v>3.4657359027997265</v>
      </c>
      <c r="D35" s="14">
        <v>0.3</v>
      </c>
      <c r="E35" s="15">
        <f t="shared" si="2"/>
        <v>0.16400000000000006</v>
      </c>
      <c r="F35" s="6">
        <f>(Fwd*_xlfn.NORM.S.DIST(LN(Fwd/$B35)/(D35*SQRT(T))+D35*SQRT(T)/2,1)-$B35*_xlfn.NORM.S.DIST(LN(Fwd/$B35)/(D35*SQRT(T))-D35*SQRT(T)/2,1)+$B35-Fwd)*EXP(-rf*T)</f>
        <v>2.8829401296093238E-4</v>
      </c>
      <c r="G35" s="29">
        <f>(Fwd*_xlfn.NORM.S.DIST(LN(Fwd/$B35)/(E35*SQRT(T))+E35*SQRT(T)/2,1)-$B35*_xlfn.NORM.S.DIST(LN(Fwd/$B35)/(E35*SQRT(T))-E35*SQRT(T)/2,1)+$B35-Fwd)*EXP(-rf*T)</f>
        <v>2.3732127374387346E-12</v>
      </c>
      <c r="H35" s="6">
        <f>(Fwd*_xlfn.NORM.S.DIST(LN(Fwd/$B35)/(D35*SQRT(T))+D35*SQRT(T)/2,1)-$B35*_xlfn.NORM.S.DIST(LN(Fwd/$B35)/(D35*SQRT(T))-D35*SQRT(T)/2,1))*EXP(-rf*T)</f>
        <v>68.000288294012961</v>
      </c>
      <c r="I35" s="17">
        <f>(Fwd*_xlfn.NORM.S.DIST(LN(Fwd/$B35)/(E35*SQRT(T))+E35*SQRT(T)/2,1)-$B35*_xlfn.NORM.S.DIST(LN(Fwd/$B35)/(E35*SQRT(T))-E35*SQRT(T)/2,1))*EXP(-rf*T)</f>
        <v>68.000000000002373</v>
      </c>
      <c r="J35" s="33">
        <f t="shared" si="3"/>
        <v>1.3520775249276085E-4</v>
      </c>
      <c r="K35" s="29">
        <f t="shared" si="4"/>
        <v>8.0788709055923391E-12</v>
      </c>
      <c r="L35" s="17">
        <f t="shared" si="9"/>
        <v>0.99986479224750724</v>
      </c>
      <c r="M35" s="29">
        <f t="shared" si="10"/>
        <v>0.99999999999192113</v>
      </c>
      <c r="N35" s="7">
        <f t="shared" si="5"/>
        <v>5.3986624891422252E-5</v>
      </c>
      <c r="O35" s="7">
        <f t="shared" si="6"/>
        <v>1.2008172234345693E-11</v>
      </c>
      <c r="P35" s="19">
        <f t="shared" si="7"/>
        <v>5.3986624891422252E-5</v>
      </c>
      <c r="Q35" s="27">
        <f t="shared" si="8"/>
        <v>1.2022383089060895E-11</v>
      </c>
      <c r="R35" s="6">
        <f>J35*EXP(rf*T)</f>
        <v>1.3520775249276085E-4</v>
      </c>
      <c r="S35" s="17">
        <f>K35*EXP(rf*T)</f>
        <v>8.0788709055923391E-12</v>
      </c>
      <c r="T35" s="6">
        <f>N35*EXP(rf*T)</f>
        <v>5.3986624891422252E-5</v>
      </c>
      <c r="U35" s="29">
        <f>O35*EXP(rf*T)</f>
        <v>1.2008172234345693E-11</v>
      </c>
      <c r="V35" s="9"/>
      <c r="W35" s="9"/>
      <c r="X35" s="9"/>
      <c r="Y35" s="9"/>
      <c r="Z35" s="9"/>
      <c r="AD35" s="1"/>
      <c r="AF35" s="1"/>
    </row>
    <row r="36" spans="2:32" x14ac:dyDescent="0.25">
      <c r="B36" s="4">
        <f t="shared" si="1"/>
        <v>33</v>
      </c>
      <c r="C36" s="16">
        <f t="shared" si="11"/>
        <v>3.4965075614664802</v>
      </c>
      <c r="D36" s="14">
        <v>0.3</v>
      </c>
      <c r="E36" s="15">
        <f t="shared" si="2"/>
        <v>0.16600000000000006</v>
      </c>
      <c r="F36" s="6">
        <f>(Fwd*_xlfn.NORM.S.DIST(LN(Fwd/$B36)/(D36*SQRT(T))+D36*SQRT(T)/2,1)-$B36*_xlfn.NORM.S.DIST(LN(Fwd/$B36)/(D36*SQRT(T))-D36*SQRT(T)/2,1)+$B36-Fwd)*EXP(-rf*T)</f>
        <v>4.5049507789940435E-4</v>
      </c>
      <c r="G36" s="29">
        <f>(Fwd*_xlfn.NORM.S.DIST(LN(Fwd/$B36)/(E36*SQRT(T))+E36*SQRT(T)/2,1)-$B36*_xlfn.NORM.S.DIST(LN(Fwd/$B36)/(E36*SQRT(T))-E36*SQRT(T)/2,1)+$B36-Fwd)*EXP(-rf*T)</f>
        <v>1.645616976020392E-11</v>
      </c>
      <c r="H36" s="6">
        <f>(Fwd*_xlfn.NORM.S.DIST(LN(Fwd/$B36)/(D36*SQRT(T))+D36*SQRT(T)/2,1)-$B36*_xlfn.NORM.S.DIST(LN(Fwd/$B36)/(D36*SQRT(T))-D36*SQRT(T)/2,1))*EXP(-rf*T)</f>
        <v>67.000450495077899</v>
      </c>
      <c r="I36" s="17">
        <f>(Fwd*_xlfn.NORM.S.DIST(LN(Fwd/$B36)/(E36*SQRT(T))+E36*SQRT(T)/2,1)-$B36*_xlfn.NORM.S.DIST(LN(Fwd/$B36)/(E36*SQRT(T))-E36*SQRT(T)/2,1))*EXP(-rf*T)</f>
        <v>67.000000000016456</v>
      </c>
      <c r="J36" s="33">
        <f t="shared" si="3"/>
        <v>2.0001629604848858E-4</v>
      </c>
      <c r="K36" s="29">
        <f t="shared" si="4"/>
        <v>4.786926410815795E-11</v>
      </c>
      <c r="L36" s="17">
        <f t="shared" si="9"/>
        <v>0.99979998370395151</v>
      </c>
      <c r="M36" s="29">
        <f t="shared" si="10"/>
        <v>0.99999999995213074</v>
      </c>
      <c r="N36" s="7">
        <f t="shared" si="5"/>
        <v>7.5630462220033223E-5</v>
      </c>
      <c r="O36" s="7">
        <f t="shared" si="6"/>
        <v>6.7572614170785528E-11</v>
      </c>
      <c r="P36" s="19">
        <f t="shared" si="7"/>
        <v>7.5630462220033223E-5</v>
      </c>
      <c r="Q36" s="27">
        <f t="shared" si="8"/>
        <v>6.758682502550073E-11</v>
      </c>
      <c r="R36" s="6">
        <f>J36*EXP(rf*T)</f>
        <v>2.0001629604848858E-4</v>
      </c>
      <c r="S36" s="17">
        <f>K36*EXP(rf*T)</f>
        <v>4.786926410815795E-11</v>
      </c>
      <c r="T36" s="6">
        <f>N36*EXP(rf*T)</f>
        <v>7.5630462220033223E-5</v>
      </c>
      <c r="U36" s="29">
        <f>O36*EXP(rf*T)</f>
        <v>6.7572614170785528E-11</v>
      </c>
      <c r="V36" s="9"/>
      <c r="W36" s="9"/>
      <c r="X36" s="9"/>
      <c r="Y36" s="9"/>
      <c r="Z36" s="9"/>
      <c r="AD36" s="1"/>
      <c r="AF36" s="1"/>
    </row>
    <row r="37" spans="2:32" x14ac:dyDescent="0.25">
      <c r="B37" s="4">
        <f t="shared" si="1"/>
        <v>34</v>
      </c>
      <c r="C37" s="16">
        <f t="shared" si="11"/>
        <v>3.5263605246161616</v>
      </c>
      <c r="D37" s="14">
        <v>0.3</v>
      </c>
      <c r="E37" s="15">
        <f t="shared" si="2"/>
        <v>0.16800000000000007</v>
      </c>
      <c r="F37" s="6">
        <f>(Fwd*_xlfn.NORM.S.DIST(LN(Fwd/$B37)/(D37*SQRT(T))+D37*SQRT(T)/2,1)-$B37*_xlfn.NORM.S.DIST(LN(Fwd/$B37)/(D37*SQRT(T))-D37*SQRT(T)/2,1)+$B37-Fwd)*EXP(-rf*T)</f>
        <v>6.8832660505790955E-4</v>
      </c>
      <c r="G37" s="29">
        <f>(Fwd*_xlfn.NORM.S.DIST(LN(Fwd/$B37)/(E37*SQRT(T))+E37*SQRT(T)/2,1)-$B37*_xlfn.NORM.S.DIST(LN(Fwd/$B37)/(E37*SQRT(T))-E37*SQRT(T)/2,1)+$B37-Fwd)*EXP(-rf*T)</f>
        <v>9.8111740953754634E-11</v>
      </c>
      <c r="H37" s="6">
        <f>(Fwd*_xlfn.NORM.S.DIST(LN(Fwd/$B37)/(D37*SQRT(T))+D37*SQRT(T)/2,1)-$B37*_xlfn.NORM.S.DIST(LN(Fwd/$B37)/(D37*SQRT(T))-D37*SQRT(T)/2,1))*EXP(-rf*T)</f>
        <v>66.000688326605058</v>
      </c>
      <c r="I37" s="17">
        <f>(Fwd*_xlfn.NORM.S.DIST(LN(Fwd/$B37)/(E37*SQRT(T))+E37*SQRT(T)/2,1)-$B37*_xlfn.NORM.S.DIST(LN(Fwd/$B37)/(E37*SQRT(T))-E37*SQRT(T)/2,1))*EXP(-rf*T)</f>
        <v>66.000000000098112</v>
      </c>
      <c r="J37" s="33">
        <f t="shared" si="3"/>
        <v>2.8975761961191893E-4</v>
      </c>
      <c r="K37" s="29">
        <f t="shared" si="4"/>
        <v>2.4702018208699883E-10</v>
      </c>
      <c r="L37" s="17">
        <f t="shared" si="9"/>
        <v>0.99971024238038808</v>
      </c>
      <c r="M37" s="29">
        <f t="shared" si="10"/>
        <v>0.99999999975297982</v>
      </c>
      <c r="N37" s="7">
        <f t="shared" si="5"/>
        <v>1.0385218490682746E-4</v>
      </c>
      <c r="O37" s="7">
        <f t="shared" si="6"/>
        <v>3.3072922178689623E-10</v>
      </c>
      <c r="P37" s="19">
        <f t="shared" si="7"/>
        <v>1.0385218490682746E-4</v>
      </c>
      <c r="Q37" s="27">
        <f t="shared" si="8"/>
        <v>3.3071501093218103E-10</v>
      </c>
      <c r="R37" s="6">
        <f>J37*EXP(rf*T)</f>
        <v>2.8975761961191893E-4</v>
      </c>
      <c r="S37" s="17">
        <f>K37*EXP(rf*T)</f>
        <v>2.4702018208699883E-10</v>
      </c>
      <c r="T37" s="6">
        <f>N37*EXP(rf*T)</f>
        <v>1.0385218490682746E-4</v>
      </c>
      <c r="U37" s="29">
        <f>O37*EXP(rf*T)</f>
        <v>3.3072922178689623E-10</v>
      </c>
      <c r="V37" s="9"/>
      <c r="W37" s="9"/>
      <c r="X37" s="9"/>
      <c r="Y37" s="9"/>
      <c r="Z37" s="9"/>
      <c r="AD37" s="1"/>
      <c r="AF37" s="1"/>
    </row>
    <row r="38" spans="2:32" x14ac:dyDescent="0.25">
      <c r="B38" s="4">
        <f t="shared" si="1"/>
        <v>35</v>
      </c>
      <c r="C38" s="16">
        <f t="shared" si="11"/>
        <v>3.5553480614894135</v>
      </c>
      <c r="D38" s="14">
        <v>0.3</v>
      </c>
      <c r="E38" s="15">
        <f t="shared" si="2"/>
        <v>0.17000000000000007</v>
      </c>
      <c r="F38" s="6">
        <f>(Fwd*_xlfn.NORM.S.DIST(LN(Fwd/$B38)/(D38*SQRT(T))+D38*SQRT(T)/2,1)-$B38*_xlfn.NORM.S.DIST(LN(Fwd/$B38)/(D38*SQRT(T))-D38*SQRT(T)/2,1)+$B38-Fwd)*EXP(-rf*T)</f>
        <v>1.0300103171232422E-3</v>
      </c>
      <c r="G38" s="29">
        <f>(Fwd*_xlfn.NORM.S.DIST(LN(Fwd/$B38)/(E38*SQRT(T))+E38*SQRT(T)/2,1)-$B38*_xlfn.NORM.S.DIST(LN(Fwd/$B38)/(E38*SQRT(T))-E38*SQRT(T)/2,1)+$B38-Fwd)*EXP(-rf*T)</f>
        <v>5.1049653393420158E-10</v>
      </c>
      <c r="H38" s="6">
        <f>(Fwd*_xlfn.NORM.S.DIST(LN(Fwd/$B38)/(D38*SQRT(T))+D38*SQRT(T)/2,1)-$B38*_xlfn.NORM.S.DIST(LN(Fwd/$B38)/(D38*SQRT(T))-D38*SQRT(T)/2,1))*EXP(-rf*T)</f>
        <v>65.001030010317123</v>
      </c>
      <c r="I38" s="17">
        <f>(Fwd*_xlfn.NORM.S.DIST(LN(Fwd/$B38)/(E38*SQRT(T))+E38*SQRT(T)/2,1)-$B38*_xlfn.NORM.S.DIST(LN(Fwd/$B38)/(E38*SQRT(T))-E38*SQRT(T)/2,1))*EXP(-rf*T)</f>
        <v>65.000000000510497</v>
      </c>
      <c r="J38" s="33">
        <f t="shared" si="3"/>
        <v>4.1167375722750421E-4</v>
      </c>
      <c r="K38" s="29">
        <f t="shared" si="4"/>
        <v>1.1241283459639817E-9</v>
      </c>
      <c r="L38" s="17">
        <f t="shared" si="9"/>
        <v>0.9995883262427725</v>
      </c>
      <c r="M38" s="29">
        <f t="shared" si="10"/>
        <v>0.99999999887587165</v>
      </c>
      <c r="N38" s="7">
        <f t="shared" si="5"/>
        <v>1.3998009032434311E-4</v>
      </c>
      <c r="O38" s="7">
        <f t="shared" si="6"/>
        <v>1.4234871059670695E-9</v>
      </c>
      <c r="P38" s="19">
        <f t="shared" si="7"/>
        <v>1.3998009032434311E-4</v>
      </c>
      <c r="Q38" s="27">
        <f t="shared" si="8"/>
        <v>1.4235013168217847E-9</v>
      </c>
      <c r="R38" s="6">
        <f>J38*EXP(rf*T)</f>
        <v>4.1167375722750421E-4</v>
      </c>
      <c r="S38" s="17">
        <f>K38*EXP(rf*T)</f>
        <v>1.1241283459639817E-9</v>
      </c>
      <c r="T38" s="6">
        <f>N38*EXP(rf*T)</f>
        <v>1.3998009032434311E-4</v>
      </c>
      <c r="U38" s="29">
        <f>O38*EXP(rf*T)</f>
        <v>1.4234871059670695E-9</v>
      </c>
      <c r="V38" s="9"/>
      <c r="W38" s="9"/>
      <c r="X38" s="9"/>
      <c r="Y38" s="9"/>
      <c r="Z38" s="9"/>
      <c r="AD38" s="1"/>
      <c r="AF38" s="1"/>
    </row>
    <row r="39" spans="2:32" x14ac:dyDescent="0.25">
      <c r="B39" s="4">
        <f t="shared" si="1"/>
        <v>36</v>
      </c>
      <c r="C39" s="16">
        <f t="shared" si="11"/>
        <v>3.5835189384561099</v>
      </c>
      <c r="D39" s="14">
        <v>0.3</v>
      </c>
      <c r="E39" s="15">
        <f t="shared" si="2"/>
        <v>0.17200000000000007</v>
      </c>
      <c r="F39" s="6">
        <f>(Fwd*_xlfn.NORM.S.DIST(LN(Fwd/$B39)/(D39*SQRT(T))+D39*SQRT(T)/2,1)-$B39*_xlfn.NORM.S.DIST(LN(Fwd/$B39)/(D39*SQRT(T))-D39*SQRT(T)/2,1)+$B39-Fwd)*EXP(-rf*T)</f>
        <v>1.511674119512918E-3</v>
      </c>
      <c r="G39" s="29">
        <f>(Fwd*_xlfn.NORM.S.DIST(LN(Fwd/$B39)/(E39*SQRT(T))+E39*SQRT(T)/2,1)-$B39*_xlfn.NORM.S.DIST(LN(Fwd/$B39)/(E39*SQRT(T))-E39*SQRT(T)/2,1)+$B39-Fwd)*EXP(-rf*T)</f>
        <v>2.346368432881718E-9</v>
      </c>
      <c r="H39" s="6">
        <f>(Fwd*_xlfn.NORM.S.DIST(LN(Fwd/$B39)/(D39*SQRT(T))+D39*SQRT(T)/2,1)-$B39*_xlfn.NORM.S.DIST(LN(Fwd/$B39)/(D39*SQRT(T))-D39*SQRT(T)/2,1))*EXP(-rf*T)</f>
        <v>64.001511674119513</v>
      </c>
      <c r="I39" s="17">
        <f>(Fwd*_xlfn.NORM.S.DIST(LN(Fwd/$B39)/(E39*SQRT(T))+E39*SQRT(T)/2,1)-$B39*_xlfn.NORM.S.DIST(LN(Fwd/$B39)/(E39*SQRT(T))-E39*SQRT(T)/2,1))*EXP(-rf*T)</f>
        <v>64.000000002346368</v>
      </c>
      <c r="J39" s="33">
        <f t="shared" si="3"/>
        <v>5.7438588295610771E-4</v>
      </c>
      <c r="K39" s="29">
        <f t="shared" si="4"/>
        <v>4.5611727728100959E-9</v>
      </c>
      <c r="L39" s="17">
        <f t="shared" si="9"/>
        <v>0.99942561411704745</v>
      </c>
      <c r="M39" s="29">
        <f t="shared" si="10"/>
        <v>0.99999999543882723</v>
      </c>
      <c r="N39" s="7">
        <f t="shared" si="5"/>
        <v>1.8544416113286388E-4</v>
      </c>
      <c r="O39" s="7">
        <f t="shared" si="6"/>
        <v>5.4506017477251589E-9</v>
      </c>
      <c r="P39" s="19">
        <f t="shared" si="7"/>
        <v>1.8544416113286388E-4</v>
      </c>
      <c r="Q39" s="27">
        <f t="shared" si="8"/>
        <v>5.4506017477251589E-9</v>
      </c>
      <c r="R39" s="6">
        <f>J39*EXP(rf*T)</f>
        <v>5.7438588295610771E-4</v>
      </c>
      <c r="S39" s="17">
        <f>K39*EXP(rf*T)</f>
        <v>4.5611727728100959E-9</v>
      </c>
      <c r="T39" s="6">
        <f>N39*EXP(rf*T)</f>
        <v>1.8544416113286388E-4</v>
      </c>
      <c r="U39" s="29">
        <f>O39*EXP(rf*T)</f>
        <v>5.4506017477251589E-9</v>
      </c>
      <c r="V39" s="9"/>
      <c r="W39" s="9"/>
      <c r="X39" s="9"/>
      <c r="Y39" s="9"/>
      <c r="Z39" s="9"/>
      <c r="AD39" s="1"/>
      <c r="AF39" s="1"/>
    </row>
    <row r="40" spans="2:32" x14ac:dyDescent="0.25">
      <c r="B40" s="4">
        <f t="shared" si="1"/>
        <v>37</v>
      </c>
      <c r="C40" s="16">
        <f t="shared" si="11"/>
        <v>3.6109179126442243</v>
      </c>
      <c r="D40" s="14">
        <v>0.3</v>
      </c>
      <c r="E40" s="15">
        <f t="shared" si="2"/>
        <v>0.17400000000000007</v>
      </c>
      <c r="F40" s="6">
        <f>(Fwd*_xlfn.NORM.S.DIST(LN(Fwd/$B40)/(D40*SQRT(T))+D40*SQRT(T)/2,1)-$B40*_xlfn.NORM.S.DIST(LN(Fwd/$B40)/(D40*SQRT(T))-D40*SQRT(T)/2,1)+$B40-Fwd)*EXP(-rf*T)</f>
        <v>2.1787820830354576E-3</v>
      </c>
      <c r="G40" s="29">
        <f>(Fwd*_xlfn.NORM.S.DIST(LN(Fwd/$B40)/(E40*SQRT(T))+E40*SQRT(T)/2,1)-$B40*_xlfn.NORM.S.DIST(LN(Fwd/$B40)/(E40*SQRT(T))-E40*SQRT(T)/2,1)+$B40-Fwd)*EXP(-rf*T)</f>
        <v>9.6328420795543934E-9</v>
      </c>
      <c r="H40" s="6">
        <f>(Fwd*_xlfn.NORM.S.DIST(LN(Fwd/$B40)/(D40*SQRT(T))+D40*SQRT(T)/2,1)-$B40*_xlfn.NORM.S.DIST(LN(Fwd/$B40)/(D40*SQRT(T))-D40*SQRT(T)/2,1))*EXP(-rf*T)</f>
        <v>63.002178782083028</v>
      </c>
      <c r="I40" s="17">
        <f>(Fwd*_xlfn.NORM.S.DIST(LN(Fwd/$B40)/(E40*SQRT(T))+E40*SQRT(T)/2,1)-$B40*_xlfn.NORM.S.DIST(LN(Fwd/$B40)/(E40*SQRT(T))-E40*SQRT(T)/2,1))*EXP(-rf*T)</f>
        <v>63.000000009632842</v>
      </c>
      <c r="J40" s="33">
        <f t="shared" si="3"/>
        <v>7.8798361443688236E-4</v>
      </c>
      <c r="K40" s="29">
        <f t="shared" si="4"/>
        <v>1.666388271814867E-8</v>
      </c>
      <c r="L40" s="17">
        <f t="shared" si="9"/>
        <v>0.99921201638556312</v>
      </c>
      <c r="M40" s="29">
        <f t="shared" si="10"/>
        <v>0.99999998333611728</v>
      </c>
      <c r="N40" s="7">
        <f t="shared" si="5"/>
        <v>2.4175130182868543E-4</v>
      </c>
      <c r="O40" s="7">
        <f t="shared" si="6"/>
        <v>1.875481814295199E-8</v>
      </c>
      <c r="P40" s="19">
        <f t="shared" si="7"/>
        <v>2.4175130184289628E-4</v>
      </c>
      <c r="Q40" s="27">
        <f t="shared" si="8"/>
        <v>1.875481814295199E-8</v>
      </c>
      <c r="R40" s="6">
        <f>J40*EXP(rf*T)</f>
        <v>7.8798361443688236E-4</v>
      </c>
      <c r="S40" s="17">
        <f>K40*EXP(rf*T)</f>
        <v>1.666388271814867E-8</v>
      </c>
      <c r="T40" s="6">
        <f>N40*EXP(rf*T)</f>
        <v>2.4175130182868543E-4</v>
      </c>
      <c r="U40" s="29">
        <f>O40*EXP(rf*T)</f>
        <v>1.875481814295199E-8</v>
      </c>
      <c r="V40" s="9"/>
      <c r="W40" s="9"/>
      <c r="X40" s="9"/>
      <c r="Y40" s="9"/>
      <c r="Z40" s="9"/>
      <c r="AD40" s="1"/>
      <c r="AF40" s="1"/>
    </row>
    <row r="41" spans="2:32" x14ac:dyDescent="0.25">
      <c r="B41" s="4">
        <f t="shared" si="1"/>
        <v>38</v>
      </c>
      <c r="C41" s="16">
        <f t="shared" si="11"/>
        <v>3.6375861597263857</v>
      </c>
      <c r="D41" s="14">
        <v>0.3</v>
      </c>
      <c r="E41" s="15">
        <f t="shared" si="2"/>
        <v>0.17600000000000007</v>
      </c>
      <c r="F41" s="6">
        <f>(Fwd*_xlfn.NORM.S.DIST(LN(Fwd/$B41)/(D41*SQRT(T))+D41*SQRT(T)/2,1)-$B41*_xlfn.NORM.S.DIST(LN(Fwd/$B41)/(D41*SQRT(T))-D41*SQRT(T)/2,1)+$B41-Fwd)*EXP(-rf*T)</f>
        <v>3.0876413483866827E-3</v>
      </c>
      <c r="G41" s="29">
        <f>(Fwd*_xlfn.NORM.S.DIST(LN(Fwd/$B41)/(E41*SQRT(T))+E41*SQRT(T)/2,1)-$B41*_xlfn.NORM.S.DIST(LN(Fwd/$B41)/(E41*SQRT(T))-E41*SQRT(T)/2,1)+$B41-Fwd)*EXP(-rf*T)</f>
        <v>3.5674133869179059E-8</v>
      </c>
      <c r="H41" s="6">
        <f>(Fwd*_xlfn.NORM.S.DIST(LN(Fwd/$B41)/(D41*SQRT(T))+D41*SQRT(T)/2,1)-$B41*_xlfn.NORM.S.DIST(LN(Fwd/$B41)/(D41*SQRT(T))-D41*SQRT(T)/2,1))*EXP(-rf*T)</f>
        <v>62.003087641348387</v>
      </c>
      <c r="I41" s="17">
        <f>(Fwd*_xlfn.NORM.S.DIST(LN(Fwd/$B41)/(E41*SQRT(T))+E41*SQRT(T)/2,1)-$B41*_xlfn.NORM.S.DIST(LN(Fwd/$B41)/(E41*SQRT(T))-E41*SQRT(T)/2,1))*EXP(-rf*T)</f>
        <v>62.000000035674134</v>
      </c>
      <c r="J41" s="33">
        <f t="shared" si="3"/>
        <v>1.0640871310698685E-3</v>
      </c>
      <c r="K41" s="29">
        <f t="shared" si="4"/>
        <v>5.5302102452969848E-8</v>
      </c>
      <c r="L41" s="17">
        <f t="shared" si="9"/>
        <v>0.99893591286892658</v>
      </c>
      <c r="M41" s="29">
        <f t="shared" si="10"/>
        <v>0.99999994469789399</v>
      </c>
      <c r="N41" s="7">
        <f t="shared" si="5"/>
        <v>3.1045573143728689E-4</v>
      </c>
      <c r="O41" s="7">
        <f t="shared" si="6"/>
        <v>5.8521621326690365E-8</v>
      </c>
      <c r="P41" s="19">
        <f t="shared" si="7"/>
        <v>3.1045573143728689E-4</v>
      </c>
      <c r="Q41" s="27">
        <f t="shared" si="8"/>
        <v>5.852163553754508E-8</v>
      </c>
      <c r="R41" s="6">
        <f>J41*EXP(rf*T)</f>
        <v>1.0640871310698685E-3</v>
      </c>
      <c r="S41" s="17">
        <f>K41*EXP(rf*T)</f>
        <v>5.5302102452969848E-8</v>
      </c>
      <c r="T41" s="6">
        <f>N41*EXP(rf*T)</f>
        <v>3.1045573143728689E-4</v>
      </c>
      <c r="U41" s="29">
        <f>O41*EXP(rf*T)</f>
        <v>5.8521621326690365E-8</v>
      </c>
      <c r="V41" s="9"/>
      <c r="W41" s="9"/>
      <c r="X41" s="9"/>
      <c r="Y41" s="9"/>
      <c r="Z41" s="9"/>
      <c r="AD41" s="1"/>
      <c r="AF41" s="1"/>
    </row>
    <row r="42" spans="2:32" x14ac:dyDescent="0.25">
      <c r="B42" s="4">
        <f t="shared" si="1"/>
        <v>39</v>
      </c>
      <c r="C42" s="16">
        <f t="shared" si="11"/>
        <v>3.6635616461296463</v>
      </c>
      <c r="D42" s="14">
        <v>0.3</v>
      </c>
      <c r="E42" s="15">
        <f t="shared" si="2"/>
        <v>0.17800000000000007</v>
      </c>
      <c r="F42" s="6">
        <f>(Fwd*_xlfn.NORM.S.DIST(LN(Fwd/$B42)/(D42*SQRT(T))+D42*SQRT(T)/2,1)-$B42*_xlfn.NORM.S.DIST(LN(Fwd/$B42)/(D42*SQRT(T))-D42*SQRT(T)/2,1)+$B42-Fwd)*EXP(-rf*T)</f>
        <v>4.3069563451751947E-3</v>
      </c>
      <c r="G42" s="29">
        <f>(Fwd*_xlfn.NORM.S.DIST(LN(Fwd/$B42)/(E42*SQRT(T))+E42*SQRT(T)/2,1)-$B42*_xlfn.NORM.S.DIST(LN(Fwd/$B42)/(E42*SQRT(T))-E42*SQRT(T)/2,1)+$B42-Fwd)*EXP(-rf*T)</f>
        <v>1.2023704698549409E-7</v>
      </c>
      <c r="H42" s="6">
        <f>(Fwd*_xlfn.NORM.S.DIST(LN(Fwd/$B42)/(D42*SQRT(T))+D42*SQRT(T)/2,1)-$B42*_xlfn.NORM.S.DIST(LN(Fwd/$B42)/(D42*SQRT(T))-D42*SQRT(T)/2,1))*EXP(-rf*T)</f>
        <v>61.004306956345175</v>
      </c>
      <c r="I42" s="17">
        <f>(Fwd*_xlfn.NORM.S.DIST(LN(Fwd/$B42)/(E42*SQRT(T))+E42*SQRT(T)/2,1)-$B42*_xlfn.NORM.S.DIST(LN(Fwd/$B42)/(E42*SQRT(T))-E42*SQRT(T)/2,1))*EXP(-rf*T)</f>
        <v>61.000000120237054</v>
      </c>
      <c r="J42" s="33">
        <f t="shared" si="3"/>
        <v>1.4158777702206748E-3</v>
      </c>
      <c r="K42" s="29">
        <f t="shared" si="4"/>
        <v>1.6804754920940468E-7</v>
      </c>
      <c r="L42" s="17">
        <f t="shared" si="9"/>
        <v>0.99858412222978288</v>
      </c>
      <c r="M42" s="29">
        <f t="shared" si="10"/>
        <v>0.99999983195245434</v>
      </c>
      <c r="N42" s="7">
        <f t="shared" si="5"/>
        <v>3.9312554686432577E-4</v>
      </c>
      <c r="O42" s="7">
        <f t="shared" si="6"/>
        <v>1.669692721861793E-7</v>
      </c>
      <c r="P42" s="19">
        <f t="shared" si="7"/>
        <v>3.9312554685011492E-4</v>
      </c>
      <c r="Q42" s="27">
        <f t="shared" si="8"/>
        <v>1.6696925797532458E-7</v>
      </c>
      <c r="R42" s="6">
        <f>J42*EXP(rf*T)</f>
        <v>1.4158777702206748E-3</v>
      </c>
      <c r="S42" s="17">
        <f>K42*EXP(rf*T)</f>
        <v>1.6804754920940468E-7</v>
      </c>
      <c r="T42" s="6">
        <f>N42*EXP(rf*T)</f>
        <v>3.9312554686432577E-4</v>
      </c>
      <c r="U42" s="29">
        <f>O42*EXP(rf*T)</f>
        <v>1.669692721861793E-7</v>
      </c>
      <c r="V42" s="9"/>
      <c r="W42" s="9"/>
      <c r="X42" s="9"/>
      <c r="Y42" s="9"/>
      <c r="Z42" s="9"/>
      <c r="AD42" s="1"/>
      <c r="AF42" s="1"/>
    </row>
    <row r="43" spans="2:32" x14ac:dyDescent="0.25">
      <c r="B43" s="4">
        <f t="shared" si="1"/>
        <v>40</v>
      </c>
      <c r="C43" s="16">
        <f t="shared" si="11"/>
        <v>3.6888794541139363</v>
      </c>
      <c r="D43" s="14">
        <v>0.3</v>
      </c>
      <c r="E43" s="15">
        <f t="shared" si="2"/>
        <v>0.18000000000000008</v>
      </c>
      <c r="F43" s="6">
        <f>(Fwd*_xlfn.NORM.S.DIST(LN(Fwd/$B43)/(D43*SQRT(T))+D43*SQRT(T)/2,1)-$B43*_xlfn.NORM.S.DIST(LN(Fwd/$B43)/(D43*SQRT(T))-D43*SQRT(T)/2,1)+$B43-Fwd)*EXP(-rf*T)</f>
        <v>5.9193968888280324E-3</v>
      </c>
      <c r="G43" s="29">
        <f>(Fwd*_xlfn.NORM.S.DIST(LN(Fwd/$B43)/(E43*SQRT(T))+E43*SQRT(T)/2,1)-$B43*_xlfn.NORM.S.DIST(LN(Fwd/$B43)/(E43*SQRT(T))-E43*SQRT(T)/2,1)+$B43-Fwd)*EXP(-rf*T)</f>
        <v>3.7176923228798842E-7</v>
      </c>
      <c r="H43" s="6">
        <f>(Fwd*_xlfn.NORM.S.DIST(LN(Fwd/$B43)/(D43*SQRT(T))+D43*SQRT(T)/2,1)-$B43*_xlfn.NORM.S.DIST(LN(Fwd/$B43)/(D43*SQRT(T))-D43*SQRT(T)/2,1))*EXP(-rf*T)</f>
        <v>60.005919396888821</v>
      </c>
      <c r="I43" s="17">
        <f>(Fwd*_xlfn.NORM.S.DIST(LN(Fwd/$B43)/(E43*SQRT(T))+E43*SQRT(T)/2,1)-$B43*_xlfn.NORM.S.DIST(LN(Fwd/$B43)/(E43*SQRT(T))-E43*SQRT(T)/2,1))*EXP(-rf*T)</f>
        <v>60.000000371769225</v>
      </c>
      <c r="J43" s="33">
        <f t="shared" si="3"/>
        <v>1.8580938674261915E-3</v>
      </c>
      <c r="K43" s="29">
        <f t="shared" si="4"/>
        <v>4.7095443278521998E-7</v>
      </c>
      <c r="L43" s="17">
        <f t="shared" si="9"/>
        <v>0.99814190613257736</v>
      </c>
      <c r="M43" s="29">
        <f t="shared" si="10"/>
        <v>0.99999952904557077</v>
      </c>
      <c r="N43" s="7">
        <f t="shared" si="5"/>
        <v>4.9130664754670761E-4</v>
      </c>
      <c r="O43" s="7">
        <f t="shared" si="6"/>
        <v>4.388444949654513E-7</v>
      </c>
      <c r="P43" s="19">
        <f t="shared" si="7"/>
        <v>4.9130664756091846E-4</v>
      </c>
      <c r="Q43" s="27">
        <f t="shared" si="8"/>
        <v>4.3884450917630602E-7</v>
      </c>
      <c r="R43" s="6">
        <f>J43*EXP(rf*T)</f>
        <v>1.8580938674261915E-3</v>
      </c>
      <c r="S43" s="17">
        <f>K43*EXP(rf*T)</f>
        <v>4.7095443278521998E-7</v>
      </c>
      <c r="T43" s="6">
        <f>N43*EXP(rf*T)</f>
        <v>4.9130664754670761E-4</v>
      </c>
      <c r="U43" s="29">
        <f>O43*EXP(rf*T)</f>
        <v>4.388444949654513E-7</v>
      </c>
      <c r="V43" s="9"/>
      <c r="W43" s="9"/>
      <c r="X43" s="9"/>
      <c r="Y43" s="9"/>
      <c r="Z43" s="9"/>
      <c r="AD43" s="1"/>
      <c r="AF43" s="1"/>
    </row>
    <row r="44" spans="2:32" x14ac:dyDescent="0.25">
      <c r="B44" s="4">
        <f t="shared" si="1"/>
        <v>41</v>
      </c>
      <c r="C44" s="16">
        <f t="shared" si="11"/>
        <v>3.713572066704308</v>
      </c>
      <c r="D44" s="14">
        <v>0.3</v>
      </c>
      <c r="E44" s="15">
        <f t="shared" si="2"/>
        <v>0.18200000000000008</v>
      </c>
      <c r="F44" s="6">
        <f>(Fwd*_xlfn.NORM.S.DIST(LN(Fwd/$B44)/(D44*SQRT(T))+D44*SQRT(T)/2,1)-$B44*_xlfn.NORM.S.DIST(LN(Fwd/$B44)/(D44*SQRT(T))-D44*SQRT(T)/2,1)+$B44-Fwd)*EXP(-rf*T)</f>
        <v>8.0231440800275777E-3</v>
      </c>
      <c r="G44" s="29">
        <f>(Fwd*_xlfn.NORM.S.DIST(LN(Fwd/$B44)/(E44*SQRT(T))+E44*SQRT(T)/2,1)-$B44*_xlfn.NORM.S.DIST(LN(Fwd/$B44)/(E44*SQRT(T))-E44*SQRT(T)/2,1)+$B44-Fwd)*EXP(-rf*T)</f>
        <v>1.062145912555934E-6</v>
      </c>
      <c r="H44" s="6">
        <f>(Fwd*_xlfn.NORM.S.DIST(LN(Fwd/$B44)/(D44*SQRT(T))+D44*SQRT(T)/2,1)-$B44*_xlfn.NORM.S.DIST(LN(Fwd/$B44)/(D44*SQRT(T))-D44*SQRT(T)/2,1))*EXP(-rf*T)</f>
        <v>59.00802314408002</v>
      </c>
      <c r="I44" s="17">
        <f>(Fwd*_xlfn.NORM.S.DIST(LN(Fwd/$B44)/(E44*SQRT(T))+E44*SQRT(T)/2,1)-$B44*_xlfn.NORM.S.DIST(LN(Fwd/$B44)/(E44*SQRT(T))-E44*SQRT(T)/2,1))*EXP(-rf*T)</f>
        <v>59.000001062145913</v>
      </c>
      <c r="J44" s="33">
        <f t="shared" si="3"/>
        <v>2.4069898498026987E-3</v>
      </c>
      <c r="K44" s="29">
        <f t="shared" si="4"/>
        <v>1.2252404246737569E-6</v>
      </c>
      <c r="L44" s="17">
        <f t="shared" si="9"/>
        <v>0.9975930101501902</v>
      </c>
      <c r="M44" s="29">
        <f t="shared" si="10"/>
        <v>0.99999877475957533</v>
      </c>
      <c r="N44" s="7">
        <f t="shared" si="5"/>
        <v>6.0648531720630672E-4</v>
      </c>
      <c r="O44" s="7">
        <f t="shared" si="6"/>
        <v>1.0697274888116226E-6</v>
      </c>
      <c r="P44" s="19">
        <f t="shared" si="7"/>
        <v>6.0648531722051757E-4</v>
      </c>
      <c r="Q44" s="27">
        <f t="shared" si="8"/>
        <v>1.0697274746007679E-6</v>
      </c>
      <c r="R44" s="6">
        <f>J44*EXP(rf*T)</f>
        <v>2.4069898498026987E-3</v>
      </c>
      <c r="S44" s="17">
        <f>K44*EXP(rf*T)</f>
        <v>1.2252404246737569E-6</v>
      </c>
      <c r="T44" s="6">
        <f>N44*EXP(rf*T)</f>
        <v>6.0648531720630672E-4</v>
      </c>
      <c r="U44" s="29">
        <f>O44*EXP(rf*T)</f>
        <v>1.0697274888116226E-6</v>
      </c>
      <c r="V44" s="9"/>
      <c r="W44" s="9"/>
      <c r="X44" s="9"/>
      <c r="Y44" s="9"/>
      <c r="Z44" s="9"/>
      <c r="AD44" s="1"/>
      <c r="AF44" s="1"/>
    </row>
    <row r="45" spans="2:32" x14ac:dyDescent="0.25">
      <c r="B45" s="4">
        <f t="shared" si="1"/>
        <v>42</v>
      </c>
      <c r="C45" s="16">
        <f t="shared" si="11"/>
        <v>3.7376696182833684</v>
      </c>
      <c r="D45" s="14">
        <v>0.3</v>
      </c>
      <c r="E45" s="15">
        <f t="shared" si="2"/>
        <v>0.18400000000000008</v>
      </c>
      <c r="F45" s="6">
        <f>(Fwd*_xlfn.NORM.S.DIST(LN(Fwd/$B45)/(D45*SQRT(T))+D45*SQRT(T)/2,1)-$B45*_xlfn.NORM.S.DIST(LN(Fwd/$B45)/(D45*SQRT(T))-D45*SQRT(T)/2,1)+$B45-Fwd)*EXP(-rf*T)</f>
        <v>1.073337658843343E-2</v>
      </c>
      <c r="G45" s="29">
        <f>(Fwd*_xlfn.NORM.S.DIST(LN(Fwd/$B45)/(E45*SQRT(T))+E45*SQRT(T)/2,1)-$B45*_xlfn.NORM.S.DIST(LN(Fwd/$B45)/(E45*SQRT(T))-E45*SQRT(T)/2,1)+$B45-Fwd)*EXP(-rf*T)</f>
        <v>2.8222500816355023E-6</v>
      </c>
      <c r="H45" s="6">
        <f>(Fwd*_xlfn.NORM.S.DIST(LN(Fwd/$B45)/(D45*SQRT(T))+D45*SQRT(T)/2,1)-$B45*_xlfn.NORM.S.DIST(LN(Fwd/$B45)/(D45*SQRT(T))-D45*SQRT(T)/2,1))*EXP(-rf*T)</f>
        <v>58.010733376588441</v>
      </c>
      <c r="I45" s="17">
        <f>(Fwd*_xlfn.NORM.S.DIST(LN(Fwd/$B45)/(E45*SQRT(T))+E45*SQRT(T)/2,1)-$B45*_xlfn.NORM.S.DIST(LN(Fwd/$B45)/(E45*SQRT(T))-E45*SQRT(T)/2,1))*EXP(-rf*T)</f>
        <v>58.000002822250075</v>
      </c>
      <c r="J45" s="33">
        <f t="shared" si="3"/>
        <v>3.0802579012458864E-3</v>
      </c>
      <c r="K45" s="29">
        <f t="shared" si="4"/>
        <v>2.9767275009362493E-6</v>
      </c>
      <c r="L45" s="17">
        <f t="shared" si="9"/>
        <v>0.99691974209875411</v>
      </c>
      <c r="M45" s="29">
        <f t="shared" si="10"/>
        <v>0.99999702327249551</v>
      </c>
      <c r="N45" s="7">
        <f t="shared" si="5"/>
        <v>7.4005078568006866E-4</v>
      </c>
      <c r="O45" s="7">
        <f t="shared" si="6"/>
        <v>2.4332466637133621E-6</v>
      </c>
      <c r="P45" s="19">
        <f t="shared" si="7"/>
        <v>7.4005078565164695E-4</v>
      </c>
      <c r="Q45" s="27">
        <f t="shared" si="8"/>
        <v>2.4332466779242168E-6</v>
      </c>
      <c r="R45" s="6">
        <f>J45*EXP(rf*T)</f>
        <v>3.0802579012458864E-3</v>
      </c>
      <c r="S45" s="17">
        <f>K45*EXP(rf*T)</f>
        <v>2.9767275009362493E-6</v>
      </c>
      <c r="T45" s="6">
        <f>N45*EXP(rf*T)</f>
        <v>7.4005078568006866E-4</v>
      </c>
      <c r="U45" s="29">
        <f>O45*EXP(rf*T)</f>
        <v>2.4332466637133621E-6</v>
      </c>
      <c r="V45" s="9"/>
      <c r="W45" s="9"/>
      <c r="X45" s="9"/>
      <c r="Y45" s="9"/>
      <c r="Z45" s="9"/>
      <c r="AD45" s="1"/>
      <c r="AF45" s="1"/>
    </row>
    <row r="46" spans="2:32" x14ac:dyDescent="0.25">
      <c r="B46" s="4">
        <f t="shared" si="1"/>
        <v>43</v>
      </c>
      <c r="C46" s="16">
        <f t="shared" si="11"/>
        <v>3.7612001156935624</v>
      </c>
      <c r="D46" s="14">
        <v>0.3</v>
      </c>
      <c r="E46" s="15">
        <f t="shared" si="2"/>
        <v>0.18600000000000008</v>
      </c>
      <c r="F46" s="6">
        <f>(Fwd*_xlfn.NORM.S.DIST(LN(Fwd/$B46)/(D46*SQRT(T))+D46*SQRT(T)/2,1)-$B46*_xlfn.NORM.S.DIST(LN(Fwd/$B46)/(D46*SQRT(T))-D46*SQRT(T)/2,1)+$B46-Fwd)*EXP(-rf*T)</f>
        <v>1.4183659882519351E-2</v>
      </c>
      <c r="G46" s="29">
        <f>(Fwd*_xlfn.NORM.S.DIST(LN(Fwd/$B46)/(E46*SQRT(T))+E46*SQRT(T)/2,1)-$B46*_xlfn.NORM.S.DIST(LN(Fwd/$B46)/(E46*SQRT(T))-E46*SQRT(T)/2,1)+$B46-Fwd)*EXP(-rf*T)</f>
        <v>7.0156009144284326E-6</v>
      </c>
      <c r="H46" s="6">
        <f>(Fwd*_xlfn.NORM.S.DIST(LN(Fwd/$B46)/(D46*SQRT(T))+D46*SQRT(T)/2,1)-$B46*_xlfn.NORM.S.DIST(LN(Fwd/$B46)/(D46*SQRT(T))-D46*SQRT(T)/2,1))*EXP(-rf*T)</f>
        <v>57.014183659882512</v>
      </c>
      <c r="I46" s="17">
        <f>(Fwd*_xlfn.NORM.S.DIST(LN(Fwd/$B46)/(E46*SQRT(T))+E46*SQRT(T)/2,1)-$B46*_xlfn.NORM.S.DIST(LN(Fwd/$B46)/(E46*SQRT(T))-E46*SQRT(T)/2,1))*EXP(-rf*T)</f>
        <v>57.000007015600922</v>
      </c>
      <c r="J46" s="33">
        <f t="shared" si="3"/>
        <v>3.896912823591947E-3</v>
      </c>
      <c r="K46" s="29">
        <f t="shared" si="4"/>
        <v>6.7901523834734689E-6</v>
      </c>
      <c r="L46" s="17">
        <f t="shared" si="9"/>
        <v>0.99610308717641516</v>
      </c>
      <c r="M46" s="29">
        <f t="shared" si="10"/>
        <v>0.99999320984761653</v>
      </c>
      <c r="N46" s="7">
        <f t="shared" si="5"/>
        <v>8.932590590120526E-4</v>
      </c>
      <c r="O46" s="7">
        <f t="shared" si="6"/>
        <v>5.1936031013610773E-6</v>
      </c>
      <c r="P46" s="19">
        <f t="shared" si="7"/>
        <v>8.9325905902626346E-4</v>
      </c>
      <c r="Q46" s="27">
        <f t="shared" si="8"/>
        <v>5.1936030729393678E-6</v>
      </c>
      <c r="R46" s="6">
        <f>J46*EXP(rf*T)</f>
        <v>3.896912823591947E-3</v>
      </c>
      <c r="S46" s="17">
        <f>K46*EXP(rf*T)</f>
        <v>6.7901523834734689E-6</v>
      </c>
      <c r="T46" s="6">
        <f>N46*EXP(rf*T)</f>
        <v>8.932590590120526E-4</v>
      </c>
      <c r="U46" s="29">
        <f>O46*EXP(rf*T)</f>
        <v>5.1936031013610773E-6</v>
      </c>
      <c r="V46" s="9"/>
      <c r="W46" s="9"/>
      <c r="X46" s="9"/>
      <c r="Y46" s="9"/>
      <c r="Z46" s="9"/>
      <c r="AD46" s="1"/>
      <c r="AF46" s="1"/>
    </row>
    <row r="47" spans="2:32" x14ac:dyDescent="0.25">
      <c r="B47" s="4">
        <f t="shared" si="1"/>
        <v>44</v>
      </c>
      <c r="C47" s="16">
        <f t="shared" si="11"/>
        <v>3.784189633918261</v>
      </c>
      <c r="D47" s="14">
        <v>0.3</v>
      </c>
      <c r="E47" s="15">
        <f t="shared" si="2"/>
        <v>0.18800000000000008</v>
      </c>
      <c r="F47" s="6">
        <f>(Fwd*_xlfn.NORM.S.DIST(LN(Fwd/$B47)/(D47*SQRT(T))+D47*SQRT(T)/2,1)-$B47*_xlfn.NORM.S.DIST(LN(Fwd/$B47)/(D47*SQRT(T))-D47*SQRT(T)/2,1)+$B47-Fwd)*EXP(-rf*T)</f>
        <v>1.8527202235617324E-2</v>
      </c>
      <c r="G47" s="29">
        <f>(Fwd*_xlfn.NORM.S.DIST(LN(Fwd/$B47)/(E47*SQRT(T))+E47*SQRT(T)/2,1)-$B47*_xlfn.NORM.S.DIST(LN(Fwd/$B47)/(E47*SQRT(T))-E47*SQRT(T)/2,1)+$B47-Fwd)*EXP(-rf*T)</f>
        <v>1.640255484858244E-5</v>
      </c>
      <c r="H47" s="6">
        <f>(Fwd*_xlfn.NORM.S.DIST(LN(Fwd/$B47)/(D47*SQRT(T))+D47*SQRT(T)/2,1)-$B47*_xlfn.NORM.S.DIST(LN(Fwd/$B47)/(D47*SQRT(T))-D47*SQRT(T)/2,1))*EXP(-rf*T)</f>
        <v>56.01852720223561</v>
      </c>
      <c r="I47" s="17">
        <f>(Fwd*_xlfn.NORM.S.DIST(LN(Fwd/$B47)/(E47*SQRT(T))+E47*SQRT(T)/2,1)-$B47*_xlfn.NORM.S.DIST(LN(Fwd/$B47)/(E47*SQRT(T))-E47*SQRT(T)/2,1))*EXP(-rf*T)</f>
        <v>56.000016402554841</v>
      </c>
      <c r="J47" s="33">
        <f t="shared" si="3"/>
        <v>4.8771419570883268E-3</v>
      </c>
      <c r="K47" s="29">
        <f t="shared" si="4"/>
        <v>1.4614428430093085E-5</v>
      </c>
      <c r="L47" s="17">
        <f t="shared" si="9"/>
        <v>0.99512285804290812</v>
      </c>
      <c r="M47" s="29">
        <f t="shared" si="10"/>
        <v>0.99998538557157346</v>
      </c>
      <c r="N47" s="7">
        <f t="shared" si="5"/>
        <v>1.0671992079807069E-3</v>
      </c>
      <c r="O47" s="7">
        <f t="shared" si="6"/>
        <v>1.0454948991878155E-5</v>
      </c>
      <c r="P47" s="19">
        <f t="shared" si="7"/>
        <v>1.0671992079807069E-3</v>
      </c>
      <c r="Q47" s="27">
        <f t="shared" si="8"/>
        <v>1.0454949020299864E-5</v>
      </c>
      <c r="R47" s="6">
        <f>J47*EXP(rf*T)</f>
        <v>4.8771419570883268E-3</v>
      </c>
      <c r="S47" s="17">
        <f>K47*EXP(rf*T)</f>
        <v>1.4614428430093085E-5</v>
      </c>
      <c r="T47" s="6">
        <f>N47*EXP(rf*T)</f>
        <v>1.0671992079807069E-3</v>
      </c>
      <c r="U47" s="29">
        <f>O47*EXP(rf*T)</f>
        <v>1.0454948991878155E-5</v>
      </c>
      <c r="V47" s="9"/>
      <c r="W47" s="9"/>
      <c r="X47" s="9"/>
      <c r="Y47" s="9"/>
      <c r="Z47" s="9"/>
      <c r="AD47" s="1"/>
      <c r="AF47" s="1"/>
    </row>
    <row r="48" spans="2:32" x14ac:dyDescent="0.25">
      <c r="B48" s="4">
        <f t="shared" si="1"/>
        <v>45</v>
      </c>
      <c r="C48" s="16">
        <f t="shared" si="11"/>
        <v>3.8066624897703196</v>
      </c>
      <c r="D48" s="14">
        <v>0.3</v>
      </c>
      <c r="E48" s="15">
        <f t="shared" si="2"/>
        <v>0.19000000000000009</v>
      </c>
      <c r="F48" s="6">
        <f>(Fwd*_xlfn.NORM.S.DIST(LN(Fwd/$B48)/(D48*SQRT(T))+D48*SQRT(T)/2,1)-$B48*_xlfn.NORM.S.DIST(LN(Fwd/$B48)/(D48*SQRT(T))-D48*SQRT(T)/2,1)+$B48-Fwd)*EXP(-rf*T)</f>
        <v>2.3937943796696004E-2</v>
      </c>
      <c r="G48" s="29">
        <f>(Fwd*_xlfn.NORM.S.DIST(LN(Fwd/$B48)/(E48*SQRT(T))+E48*SQRT(T)/2,1)-$B48*_xlfn.NORM.S.DIST(LN(Fwd/$B48)/(E48*SQRT(T))-E48*SQRT(T)/2,1)+$B48-Fwd)*EXP(-rf*T)</f>
        <v>3.6244457774614602E-5</v>
      </c>
      <c r="H48" s="6">
        <f>(Fwd*_xlfn.NORM.S.DIST(LN(Fwd/$B48)/(D48*SQRT(T))+D48*SQRT(T)/2,1)-$B48*_xlfn.NORM.S.DIST(LN(Fwd/$B48)/(D48*SQRT(T))-D48*SQRT(T)/2,1))*EXP(-rf*T)</f>
        <v>55.023937943796696</v>
      </c>
      <c r="I48" s="17">
        <f>(Fwd*_xlfn.NORM.S.DIST(LN(Fwd/$B48)/(E48*SQRT(T))+E48*SQRT(T)/2,1)-$B48*_xlfn.NORM.S.DIST(LN(Fwd/$B48)/(E48*SQRT(T))-E48*SQRT(T)/2,1))*EXP(-rf*T)</f>
        <v>55.000036244457775</v>
      </c>
      <c r="J48" s="33">
        <f t="shared" si="3"/>
        <v>6.0421231416540877E-3</v>
      </c>
      <c r="K48" s="29">
        <f t="shared" si="4"/>
        <v>2.9812486658897797E-5</v>
      </c>
      <c r="L48" s="17">
        <f t="shared" si="9"/>
        <v>0.99395787685834591</v>
      </c>
      <c r="M48" s="29">
        <f t="shared" si="10"/>
        <v>0.999970187513334</v>
      </c>
      <c r="N48" s="7">
        <f t="shared" si="5"/>
        <v>1.262763161150815E-3</v>
      </c>
      <c r="O48" s="7">
        <f t="shared" si="6"/>
        <v>1.9941167465731269E-5</v>
      </c>
      <c r="P48" s="19">
        <f t="shared" si="7"/>
        <v>1.2627631611366041E-3</v>
      </c>
      <c r="Q48" s="27">
        <f t="shared" si="8"/>
        <v>1.9941167465731269E-5</v>
      </c>
      <c r="R48" s="6">
        <f>J48*EXP(rf*T)</f>
        <v>6.0421231416540877E-3</v>
      </c>
      <c r="S48" s="17">
        <f>K48*EXP(rf*T)</f>
        <v>2.9812486658897797E-5</v>
      </c>
      <c r="T48" s="6">
        <f>N48*EXP(rf*T)</f>
        <v>1.262763161150815E-3</v>
      </c>
      <c r="U48" s="29">
        <f>O48*EXP(rf*T)</f>
        <v>1.9941167465731269E-5</v>
      </c>
      <c r="V48" s="9"/>
      <c r="W48" s="9"/>
      <c r="X48" s="9"/>
      <c r="Y48" s="9"/>
      <c r="Z48" s="9"/>
      <c r="AD48" s="1"/>
      <c r="AF48" s="1"/>
    </row>
    <row r="49" spans="2:32" x14ac:dyDescent="0.25">
      <c r="B49" s="4">
        <f t="shared" si="1"/>
        <v>46</v>
      </c>
      <c r="C49" s="16">
        <f t="shared" si="11"/>
        <v>3.8286413964890951</v>
      </c>
      <c r="D49" s="14">
        <v>0.3</v>
      </c>
      <c r="E49" s="15">
        <f t="shared" si="2"/>
        <v>0.19200000000000009</v>
      </c>
      <c r="F49" s="6">
        <f>(Fwd*_xlfn.NORM.S.DIST(LN(Fwd/$B49)/(D49*SQRT(T))+D49*SQRT(T)/2,1)-$B49*_xlfn.NORM.S.DIST(LN(Fwd/$B49)/(D49*SQRT(T))-D49*SQRT(T)/2,1)+$B49-Fwd)*EXP(-rf*T)</f>
        <v>3.0611448518925499E-2</v>
      </c>
      <c r="G49" s="29">
        <f>(Fwd*_xlfn.NORM.S.DIST(LN(Fwd/$B49)/(E49*SQRT(T))+E49*SQRT(T)/2,1)-$B49*_xlfn.NORM.S.DIST(LN(Fwd/$B49)/(E49*SQRT(T))-E49*SQRT(T)/2,1)+$B49-Fwd)*EXP(-rf*T)</f>
        <v>7.6027528166378033E-5</v>
      </c>
      <c r="H49" s="6">
        <f>(Fwd*_xlfn.NORM.S.DIST(LN(Fwd/$B49)/(D49*SQRT(T))+D49*SQRT(T)/2,1)-$B49*_xlfn.NORM.S.DIST(LN(Fwd/$B49)/(D49*SQRT(T))-D49*SQRT(T)/2,1))*EXP(-rf*T)</f>
        <v>54.030611448518918</v>
      </c>
      <c r="I49" s="17">
        <f>(Fwd*_xlfn.NORM.S.DIST(LN(Fwd/$B49)/(E49*SQRT(T))+E49*SQRT(T)/2,1)-$B49*_xlfn.NORM.S.DIST(LN(Fwd/$B49)/(E49*SQRT(T))-E49*SQRT(T)/2,1))*EXP(-rf*T)</f>
        <v>54.000076027528173</v>
      </c>
      <c r="J49" s="33">
        <f t="shared" si="3"/>
        <v>7.4138146574114216E-3</v>
      </c>
      <c r="K49" s="29">
        <f t="shared" si="4"/>
        <v>5.7877852022159004E-5</v>
      </c>
      <c r="L49" s="17">
        <f t="shared" si="9"/>
        <v>0.99258618534258858</v>
      </c>
      <c r="M49" s="29">
        <f t="shared" si="10"/>
        <v>0.99994212214797429</v>
      </c>
      <c r="N49" s="7">
        <f t="shared" si="5"/>
        <v>1.4806198703638529E-3</v>
      </c>
      <c r="O49" s="7">
        <f t="shared" si="6"/>
        <v>3.6189563260791147E-5</v>
      </c>
      <c r="P49" s="19">
        <f t="shared" si="7"/>
        <v>1.4806198703780638E-3</v>
      </c>
      <c r="Q49" s="27">
        <f t="shared" si="8"/>
        <v>3.6189563260791147E-5</v>
      </c>
      <c r="R49" s="6">
        <f>J49*EXP(rf*T)</f>
        <v>7.4138146574114216E-3</v>
      </c>
      <c r="S49" s="17">
        <f>K49*EXP(rf*T)</f>
        <v>5.7877852022159004E-5</v>
      </c>
      <c r="T49" s="6">
        <f>N49*EXP(rf*T)</f>
        <v>1.4806198703638529E-3</v>
      </c>
      <c r="U49" s="29">
        <f>O49*EXP(rf*T)</f>
        <v>3.6189563260791147E-5</v>
      </c>
      <c r="V49" s="9"/>
      <c r="W49" s="9"/>
      <c r="X49" s="9"/>
      <c r="Y49" s="9"/>
      <c r="Z49" s="9"/>
      <c r="AD49" s="1"/>
      <c r="AF49" s="1"/>
    </row>
    <row r="50" spans="2:32" x14ac:dyDescent="0.25">
      <c r="B50" s="4">
        <f t="shared" si="1"/>
        <v>47</v>
      </c>
      <c r="C50" s="16">
        <f t="shared" si="11"/>
        <v>3.8501476017100584</v>
      </c>
      <c r="D50" s="14">
        <v>0.3</v>
      </c>
      <c r="E50" s="15">
        <f t="shared" si="2"/>
        <v>0.19400000000000009</v>
      </c>
      <c r="F50" s="6">
        <f>(Fwd*_xlfn.NORM.S.DIST(LN(Fwd/$B50)/(D50*SQRT(T))+D50*SQRT(T)/2,1)-$B50*_xlfn.NORM.S.DIST(LN(Fwd/$B50)/(D50*SQRT(T))-D50*SQRT(T)/2,1)+$B50-Fwd)*EXP(-rf*T)</f>
        <v>3.8765573111518847E-2</v>
      </c>
      <c r="G50" s="29">
        <f>(Fwd*_xlfn.NORM.S.DIST(LN(Fwd/$B50)/(E50*SQRT(T))+E50*SQRT(T)/2,1)-$B50*_xlfn.NORM.S.DIST(LN(Fwd/$B50)/(E50*SQRT(T))-E50*SQRT(T)/2,1)+$B50-Fwd)*EXP(-rf*T)</f>
        <v>1.5200016181893261E-4</v>
      </c>
      <c r="H50" s="6">
        <f>(Fwd*_xlfn.NORM.S.DIST(LN(Fwd/$B50)/(D50*SQRT(T))+D50*SQRT(T)/2,1)-$B50*_xlfn.NORM.S.DIST(LN(Fwd/$B50)/(D50*SQRT(T))-D50*SQRT(T)/2,1))*EXP(-rf*T)</f>
        <v>53.038765573111519</v>
      </c>
      <c r="I50" s="17">
        <f>(Fwd*_xlfn.NORM.S.DIST(LN(Fwd/$B50)/(E50*SQRT(T))+E50*SQRT(T)/2,1)-$B50*_xlfn.NORM.S.DIST(LN(Fwd/$B50)/(E50*SQRT(T))-E50*SQRT(T)/2,1))*EXP(-rf*T)</f>
        <v>53.000152000161826</v>
      </c>
      <c r="J50" s="33">
        <f t="shared" si="3"/>
        <v>9.0147218496809955E-3</v>
      </c>
      <c r="K50" s="29">
        <f t="shared" si="4"/>
        <v>1.0733868886347864E-4</v>
      </c>
      <c r="L50" s="17">
        <f t="shared" si="9"/>
        <v>0.990985278150319</v>
      </c>
      <c r="M50" s="29">
        <f t="shared" si="10"/>
        <v>0.99989266131113652</v>
      </c>
      <c r="N50" s="7">
        <f t="shared" si="5"/>
        <v>1.7211945141752949E-3</v>
      </c>
      <c r="O50" s="7">
        <f t="shared" si="6"/>
        <v>6.273211042184812E-5</v>
      </c>
      <c r="P50" s="19">
        <f t="shared" si="7"/>
        <v>1.721194514161084E-3</v>
      </c>
      <c r="Q50" s="27">
        <f t="shared" si="8"/>
        <v>6.273211042184812E-5</v>
      </c>
      <c r="R50" s="6">
        <f>J50*EXP(rf*T)</f>
        <v>9.0147218496809955E-3</v>
      </c>
      <c r="S50" s="17">
        <f>K50*EXP(rf*T)</f>
        <v>1.0733868886347864E-4</v>
      </c>
      <c r="T50" s="6">
        <f>N50*EXP(rf*T)</f>
        <v>1.7211945141752949E-3</v>
      </c>
      <c r="U50" s="29">
        <f>O50*EXP(rf*T)</f>
        <v>6.273211042184812E-5</v>
      </c>
      <c r="V50" s="9"/>
      <c r="W50" s="9"/>
      <c r="X50" s="9"/>
      <c r="Y50" s="9"/>
      <c r="Z50" s="9"/>
      <c r="AD50" s="1"/>
      <c r="AF50" s="1"/>
    </row>
    <row r="51" spans="2:32" x14ac:dyDescent="0.25">
      <c r="B51" s="4">
        <f t="shared" si="1"/>
        <v>48</v>
      </c>
      <c r="C51" s="16">
        <f t="shared" si="11"/>
        <v>3.8712010109078911</v>
      </c>
      <c r="D51" s="14">
        <v>0.3</v>
      </c>
      <c r="E51" s="15">
        <f t="shared" si="2"/>
        <v>0.19600000000000009</v>
      </c>
      <c r="F51" s="6">
        <f>(Fwd*_xlfn.NORM.S.DIST(LN(Fwd/$B51)/(D51*SQRT(T))+D51*SQRT(T)/2,1)-$B51*_xlfn.NORM.S.DIST(LN(Fwd/$B51)/(D51*SQRT(T))-D51*SQRT(T)/2,1)+$B51-Fwd)*EXP(-rf*T)</f>
        <v>4.864089221828749E-2</v>
      </c>
      <c r="G51" s="29">
        <f>(Fwd*_xlfn.NORM.S.DIST(LN(Fwd/$B51)/(E51*SQRT(T))+E51*SQRT(T)/2,1)-$B51*_xlfn.NORM.S.DIST(LN(Fwd/$B51)/(E51*SQRT(T))-E51*SQRT(T)/2,1)+$B51-Fwd)*EXP(-rf*T)</f>
        <v>2.9070490589333531E-4</v>
      </c>
      <c r="H51" s="6">
        <f>(Fwd*_xlfn.NORM.S.DIST(LN(Fwd/$B51)/(D51*SQRT(T))+D51*SQRT(T)/2,1)-$B51*_xlfn.NORM.S.DIST(LN(Fwd/$B51)/(D51*SQRT(T))-D51*SQRT(T)/2,1))*EXP(-rf*T)</f>
        <v>52.04864089221828</v>
      </c>
      <c r="I51" s="17">
        <f>(Fwd*_xlfn.NORM.S.DIST(LN(Fwd/$B51)/(E51*SQRT(T))+E51*SQRT(T)/2,1)-$B51*_xlfn.NORM.S.DIST(LN(Fwd/$B51)/(E51*SQRT(T))-E51*SQRT(T)/2,1))*EXP(-rf*T)</f>
        <v>52.0002907049059</v>
      </c>
      <c r="J51" s="33">
        <f t="shared" si="3"/>
        <v>1.086764570371912E-2</v>
      </c>
      <c r="K51" s="29">
        <f t="shared" si="4"/>
        <v>1.9082020027383351E-4</v>
      </c>
      <c r="L51" s="17">
        <f t="shared" si="9"/>
        <v>0.98913235429627733</v>
      </c>
      <c r="M51" s="29">
        <f t="shared" si="10"/>
        <v>0.99980917979972972</v>
      </c>
      <c r="N51" s="7">
        <f t="shared" si="5"/>
        <v>1.9846531939009537E-3</v>
      </c>
      <c r="O51" s="7">
        <f t="shared" si="6"/>
        <v>1.0423091239886162E-4</v>
      </c>
      <c r="P51" s="19">
        <f t="shared" si="7"/>
        <v>1.9846531939293754E-3</v>
      </c>
      <c r="Q51" s="27">
        <f t="shared" si="8"/>
        <v>1.0423091238465076E-4</v>
      </c>
      <c r="R51" s="6">
        <f>J51*EXP(rf*T)</f>
        <v>1.086764570371912E-2</v>
      </c>
      <c r="S51" s="17">
        <f>K51*EXP(rf*T)</f>
        <v>1.9082020027383351E-4</v>
      </c>
      <c r="T51" s="6">
        <f>N51*EXP(rf*T)</f>
        <v>1.9846531939009537E-3</v>
      </c>
      <c r="U51" s="29">
        <f>O51*EXP(rf*T)</f>
        <v>1.0423091239886162E-4</v>
      </c>
      <c r="V51" s="9"/>
      <c r="W51" s="9"/>
      <c r="X51" s="9"/>
      <c r="Y51" s="9"/>
      <c r="Z51" s="9"/>
      <c r="AD51" s="1"/>
      <c r="AF51" s="1"/>
    </row>
    <row r="52" spans="2:32" x14ac:dyDescent="0.25">
      <c r="B52" s="4">
        <f t="shared" si="1"/>
        <v>49</v>
      </c>
      <c r="C52" s="16">
        <f t="shared" si="11"/>
        <v>3.8918202981106265</v>
      </c>
      <c r="D52" s="14">
        <v>0.3</v>
      </c>
      <c r="E52" s="15">
        <f t="shared" si="2"/>
        <v>0.19800000000000009</v>
      </c>
      <c r="F52" s="6">
        <f>(Fwd*_xlfn.NORM.S.DIST(LN(Fwd/$B52)/(D52*SQRT(T))+D52*SQRT(T)/2,1)-$B52*_xlfn.NORM.S.DIST(LN(Fwd/$B52)/(D52*SQRT(T))-D52*SQRT(T)/2,1)+$B52-Fwd)*EXP(-rf*T)</f>
        <v>6.0500864518957087E-2</v>
      </c>
      <c r="G52" s="29">
        <f>(Fwd*_xlfn.NORM.S.DIST(LN(Fwd/$B52)/(E52*SQRT(T))+E52*SQRT(T)/2,1)-$B52*_xlfn.NORM.S.DIST(LN(Fwd/$B52)/(E52*SQRT(T))-E52*SQRT(T)/2,1)+$B52-Fwd)*EXP(-rf*T)</f>
        <v>5.3364056236659962E-4</v>
      </c>
      <c r="H52" s="6">
        <f>(Fwd*_xlfn.NORM.S.DIST(LN(Fwd/$B52)/(D52*SQRT(T))+D52*SQRT(T)/2,1)-$B52*_xlfn.NORM.S.DIST(LN(Fwd/$B52)/(D52*SQRT(T))-D52*SQRT(T)/2,1))*EXP(-rf*T)</f>
        <v>51.060500864518964</v>
      </c>
      <c r="I52" s="17">
        <f>(Fwd*_xlfn.NORM.S.DIST(LN(Fwd/$B52)/(E52*SQRT(T))+E52*SQRT(T)/2,1)-$B52*_xlfn.NORM.S.DIST(LN(Fwd/$B52)/(E52*SQRT(T))-E52*SQRT(T)/2,1))*EXP(-rf*T)</f>
        <v>51.000533640562367</v>
      </c>
      <c r="J52" s="33">
        <f t="shared" si="3"/>
        <v>1.2995418983507534E-2</v>
      </c>
      <c r="K52" s="29">
        <f t="shared" si="4"/>
        <v>3.2620209109524012E-4</v>
      </c>
      <c r="L52" s="17">
        <f t="shared" si="9"/>
        <v>0.98700458101648891</v>
      </c>
      <c r="M52" s="29">
        <f t="shared" si="10"/>
        <v>0.99967379790890831</v>
      </c>
      <c r="N52" s="7">
        <f t="shared" si="5"/>
        <v>2.2708933656758745E-3</v>
      </c>
      <c r="O52" s="7">
        <f t="shared" si="6"/>
        <v>1.6653286924395161E-4</v>
      </c>
      <c r="P52" s="19">
        <f t="shared" si="7"/>
        <v>2.2708933656616637E-3</v>
      </c>
      <c r="Q52" s="27">
        <f t="shared" si="8"/>
        <v>1.6653286925816246E-4</v>
      </c>
      <c r="R52" s="6">
        <f>J52*EXP(rf*T)</f>
        <v>1.2995418983507534E-2</v>
      </c>
      <c r="S52" s="17">
        <f>K52*EXP(rf*T)</f>
        <v>3.2620209109524012E-4</v>
      </c>
      <c r="T52" s="6">
        <f>N52*EXP(rf*T)</f>
        <v>2.2708933656758745E-3</v>
      </c>
      <c r="U52" s="29">
        <f>O52*EXP(rf*T)</f>
        <v>1.6653286924395161E-4</v>
      </c>
      <c r="V52" s="9"/>
      <c r="W52" s="9"/>
      <c r="X52" s="9"/>
      <c r="Y52" s="9"/>
      <c r="Z52" s="9"/>
      <c r="AD52" s="1"/>
      <c r="AF52" s="1"/>
    </row>
    <row r="53" spans="2:32" x14ac:dyDescent="0.25">
      <c r="B53" s="4">
        <f t="shared" si="1"/>
        <v>50</v>
      </c>
      <c r="C53" s="16">
        <f t="shared" si="11"/>
        <v>3.912023005428146</v>
      </c>
      <c r="D53" s="14">
        <v>0.3</v>
      </c>
      <c r="E53" s="15">
        <f t="shared" si="2"/>
        <v>0.20000000000000009</v>
      </c>
      <c r="F53" s="6">
        <f>(Fwd*_xlfn.NORM.S.DIST(LN(Fwd/$B53)/(D53*SQRT(T))+D53*SQRT(T)/2,1)-$B53*_xlfn.NORM.S.DIST(LN(Fwd/$B53)/(D53*SQRT(T))-D53*SQRT(T)/2,1)+$B53-Fwd)*EXP(-rf*T)</f>
        <v>7.4631730185302558E-2</v>
      </c>
      <c r="G53" s="29">
        <f>(Fwd*_xlfn.NORM.S.DIST(LN(Fwd/$B53)/(E53*SQRT(T))+E53*SQRT(T)/2,1)-$B53*_xlfn.NORM.S.DIST(LN(Fwd/$B53)/(E53*SQRT(T))-E53*SQRT(T)/2,1)+$B53-Fwd)*EXP(-rf*T)</f>
        <v>9.4310908808381555E-4</v>
      </c>
      <c r="H53" s="6">
        <f>(Fwd*_xlfn.NORM.S.DIST(LN(Fwd/$B53)/(D53*SQRT(T))+D53*SQRT(T)/2,1)-$B53*_xlfn.NORM.S.DIST(LN(Fwd/$B53)/(D53*SQRT(T))-D53*SQRT(T)/2,1))*EXP(-rf*T)</f>
        <v>50.074631730185303</v>
      </c>
      <c r="I53" s="17">
        <f>(Fwd*_xlfn.NORM.S.DIST(LN(Fwd/$B53)/(E53*SQRT(T))+E53*SQRT(T)/2,1)-$B53*_xlfn.NORM.S.DIST(LN(Fwd/$B53)/(E53*SQRT(T))-E53*SQRT(T)/2,1))*EXP(-rf*T)</f>
        <v>50.000943109088084</v>
      </c>
      <c r="J53" s="33">
        <f t="shared" si="3"/>
        <v>1.5420635692720452E-2</v>
      </c>
      <c r="K53" s="29">
        <f t="shared" si="4"/>
        <v>5.3777530849430377E-4</v>
      </c>
      <c r="L53" s="17">
        <f t="shared" si="9"/>
        <v>0.98457936430728665</v>
      </c>
      <c r="M53" s="29">
        <f t="shared" si="10"/>
        <v>0.9994622246915057</v>
      </c>
      <c r="N53" s="7">
        <f t="shared" si="5"/>
        <v>2.5795400527499623E-3</v>
      </c>
      <c r="O53" s="7">
        <f t="shared" si="6"/>
        <v>2.5661356555417569E-4</v>
      </c>
      <c r="P53" s="19">
        <f t="shared" si="7"/>
        <v>2.5795400527499623E-3</v>
      </c>
      <c r="Q53" s="27">
        <f t="shared" si="8"/>
        <v>2.5661356555417569E-4</v>
      </c>
      <c r="R53" s="6">
        <f>J53*EXP(rf*T)</f>
        <v>1.5420635692720452E-2</v>
      </c>
      <c r="S53" s="17">
        <f>K53*EXP(rf*T)</f>
        <v>5.3777530849430377E-4</v>
      </c>
      <c r="T53" s="6">
        <f>N53*EXP(rf*T)</f>
        <v>2.5795400527499623E-3</v>
      </c>
      <c r="U53" s="29">
        <f>O53*EXP(rf*T)</f>
        <v>2.5661356555417569E-4</v>
      </c>
      <c r="V53" s="9"/>
      <c r="W53" s="9"/>
      <c r="X53" s="9"/>
      <c r="Y53" s="9"/>
      <c r="Z53" s="9"/>
      <c r="AD53" s="1"/>
      <c r="AF53" s="1"/>
    </row>
    <row r="54" spans="2:32" x14ac:dyDescent="0.25">
      <c r="B54" s="4">
        <f t="shared" si="1"/>
        <v>51</v>
      </c>
      <c r="C54" s="16">
        <f t="shared" ref="C54:C117" si="12">LN(B54)</f>
        <v>3.9318256327243257</v>
      </c>
      <c r="D54" s="14">
        <v>0.3</v>
      </c>
      <c r="E54" s="15">
        <f t="shared" si="2"/>
        <v>0.2020000000000001</v>
      </c>
      <c r="F54" s="6">
        <f>(Fwd*_xlfn.NORM.S.DIST(LN(Fwd/$B54)/(D54*SQRT(T))+D54*SQRT(T)/2,1)-$B54*_xlfn.NORM.S.DIST(LN(Fwd/$B54)/(D54*SQRT(T))-D54*SQRT(T)/2,1)+$B54-Fwd)*EXP(-rf*T)</f>
        <v>9.1342135904397992E-2</v>
      </c>
      <c r="G54" s="29">
        <f>(Fwd*_xlfn.NORM.S.DIST(LN(Fwd/$B54)/(E54*SQRT(T))+E54*SQRT(T)/2,1)-$B54*_xlfn.NORM.S.DIST(LN(Fwd/$B54)/(E54*SQRT(T))-E54*SQRT(T)/2,1)+$B54-Fwd)*EXP(-rf*T)</f>
        <v>1.6091911793552072E-3</v>
      </c>
      <c r="H54" s="6">
        <f>(Fwd*_xlfn.NORM.S.DIST(LN(Fwd/$B54)/(D54*SQRT(T))+D54*SQRT(T)/2,1)-$B54*_xlfn.NORM.S.DIST(LN(Fwd/$B54)/(D54*SQRT(T))-D54*SQRT(T)/2,1))*EXP(-rf*T)</f>
        <v>49.091342135904391</v>
      </c>
      <c r="I54" s="17">
        <f>(Fwd*_xlfn.NORM.S.DIST(LN(Fwd/$B54)/(E54*SQRT(T))+E54*SQRT(T)/2,1)-$B54*_xlfn.NORM.S.DIST(LN(Fwd/$B54)/(E54*SQRT(T))-E54*SQRT(T)/2,1))*EXP(-rf*T)</f>
        <v>49.001609191179355</v>
      </c>
      <c r="J54" s="33">
        <f t="shared" si="3"/>
        <v>1.8165379568600315E-2</v>
      </c>
      <c r="K54" s="29">
        <f t="shared" si="4"/>
        <v>8.5727803628543597E-4</v>
      </c>
      <c r="L54" s="17">
        <f t="shared" si="9"/>
        <v>0.98183462043139613</v>
      </c>
      <c r="M54" s="29">
        <f t="shared" si="10"/>
        <v>0.99914272196371812</v>
      </c>
      <c r="N54" s="7">
        <f t="shared" si="5"/>
        <v>2.9099476990097628E-3</v>
      </c>
      <c r="O54" s="7">
        <f t="shared" si="6"/>
        <v>3.8239189002808871E-4</v>
      </c>
      <c r="P54" s="19">
        <f t="shared" si="7"/>
        <v>2.9099476990239737E-3</v>
      </c>
      <c r="Q54" s="27">
        <f t="shared" si="8"/>
        <v>3.8239189001387786E-4</v>
      </c>
      <c r="R54" s="6">
        <f>J54*EXP(rf*T)</f>
        <v>1.8165379568600315E-2</v>
      </c>
      <c r="S54" s="17">
        <f>K54*EXP(rf*T)</f>
        <v>8.5727803628543597E-4</v>
      </c>
      <c r="T54" s="6">
        <f>N54*EXP(rf*T)</f>
        <v>2.9099476990097628E-3</v>
      </c>
      <c r="U54" s="29">
        <f>O54*EXP(rf*T)</f>
        <v>3.8239189002808871E-4</v>
      </c>
      <c r="V54" s="9"/>
      <c r="W54" s="9"/>
      <c r="X54" s="9"/>
      <c r="Y54" s="9"/>
      <c r="Z54" s="9"/>
      <c r="AD54" s="1"/>
      <c r="AF54" s="1"/>
    </row>
    <row r="55" spans="2:32" x14ac:dyDescent="0.25">
      <c r="B55" s="4">
        <f t="shared" si="1"/>
        <v>52</v>
      </c>
      <c r="C55" s="16">
        <f t="shared" si="12"/>
        <v>3.9512437185814275</v>
      </c>
      <c r="D55" s="14">
        <v>0.3</v>
      </c>
      <c r="E55" s="15">
        <f t="shared" si="2"/>
        <v>0.2040000000000001</v>
      </c>
      <c r="F55" s="6">
        <f>(Fwd*_xlfn.NORM.S.DIST(LN(Fwd/$B55)/(D55*SQRT(T))+D55*SQRT(T)/2,1)-$B55*_xlfn.NORM.S.DIST(LN(Fwd/$B55)/(D55*SQRT(T))-D55*SQRT(T)/2,1)+$B55-Fwd)*EXP(-rf*T)</f>
        <v>0.11096248932250319</v>
      </c>
      <c r="G55" s="29">
        <f>(Fwd*_xlfn.NORM.S.DIST(LN(Fwd/$B55)/(E55*SQRT(T))+E55*SQRT(T)/2,1)-$B55*_xlfn.NORM.S.DIST(LN(Fwd/$B55)/(E55*SQRT(T))-E55*SQRT(T)/2,1)+$B55-Fwd)*EXP(-rf*T)</f>
        <v>2.6576651606546875E-3</v>
      </c>
      <c r="H55" s="6">
        <f>(Fwd*_xlfn.NORM.S.DIST(LN(Fwd/$B55)/(D55*SQRT(T))+D55*SQRT(T)/2,1)-$B55*_xlfn.NORM.S.DIST(LN(Fwd/$B55)/(D55*SQRT(T))-D55*SQRT(T)/2,1))*EXP(-rf*T)</f>
        <v>48.11096248932251</v>
      </c>
      <c r="I55" s="17">
        <f>(Fwd*_xlfn.NORM.S.DIST(LN(Fwd/$B55)/(E55*SQRT(T))+E55*SQRT(T)/2,1)-$B55*_xlfn.NORM.S.DIST(LN(Fwd/$B55)/(E55*SQRT(T))-E55*SQRT(T)/2,1))*EXP(-rf*T)</f>
        <v>48.002657665160648</v>
      </c>
      <c r="J55" s="33">
        <f t="shared" si="3"/>
        <v>2.1250957100107826E-2</v>
      </c>
      <c r="K55" s="29">
        <f t="shared" si="4"/>
        <v>1.3246805305158205E-3</v>
      </c>
      <c r="L55" s="17">
        <f t="shared" si="9"/>
        <v>0.97874904289988862</v>
      </c>
      <c r="M55" s="29">
        <f t="shared" si="10"/>
        <v>0.99867531946948418</v>
      </c>
      <c r="N55" s="7">
        <f t="shared" si="5"/>
        <v>3.2612073640052586E-3</v>
      </c>
      <c r="O55" s="7">
        <f t="shared" si="6"/>
        <v>5.5241309843268027E-4</v>
      </c>
      <c r="P55" s="19">
        <f t="shared" si="7"/>
        <v>3.2612073639910477E-3</v>
      </c>
      <c r="Q55" s="27">
        <f t="shared" si="8"/>
        <v>5.5241309844689113E-4</v>
      </c>
      <c r="R55" s="6">
        <f>J55*EXP(rf*T)</f>
        <v>2.1250957100107826E-2</v>
      </c>
      <c r="S55" s="17">
        <f>K55*EXP(rf*T)</f>
        <v>1.3246805305158205E-3</v>
      </c>
      <c r="T55" s="6">
        <f>N55*EXP(rf*T)</f>
        <v>3.2612073640052586E-3</v>
      </c>
      <c r="U55" s="29">
        <f>O55*EXP(rf*T)</f>
        <v>5.5241309843268027E-4</v>
      </c>
      <c r="V55" s="9"/>
      <c r="W55" s="9"/>
      <c r="X55" s="9"/>
      <c r="Y55" s="9"/>
      <c r="Z55" s="9"/>
      <c r="AD55" s="1"/>
      <c r="AF55" s="1"/>
    </row>
    <row r="56" spans="2:32" x14ac:dyDescent="0.25">
      <c r="B56" s="4">
        <f t="shared" si="1"/>
        <v>53</v>
      </c>
      <c r="C56" s="16">
        <f t="shared" si="12"/>
        <v>3.970291913552122</v>
      </c>
      <c r="D56" s="14">
        <v>0.3</v>
      </c>
      <c r="E56" s="15">
        <f t="shared" si="2"/>
        <v>0.2060000000000001</v>
      </c>
      <c r="F56" s="6">
        <f>(Fwd*_xlfn.NORM.S.DIST(LN(Fwd/$B56)/(D56*SQRT(T))+D56*SQRT(T)/2,1)-$B56*_xlfn.NORM.S.DIST(LN(Fwd/$B56)/(D56*SQRT(T))-D56*SQRT(T)/2,1)+$B56-Fwd)*EXP(-rf*T)</f>
        <v>0.13384405010461364</v>
      </c>
      <c r="G56" s="29">
        <f>(Fwd*_xlfn.NORM.S.DIST(LN(Fwd/$B56)/(E56*SQRT(T))+E56*SQRT(T)/2,1)-$B56*_xlfn.NORM.S.DIST(LN(Fwd/$B56)/(E56*SQRT(T))-E56*SQRT(T)/2,1)+$B56-Fwd)*EXP(-rf*T)</f>
        <v>4.2585522403868481E-3</v>
      </c>
      <c r="H56" s="6">
        <f>(Fwd*_xlfn.NORM.S.DIST(LN(Fwd/$B56)/(D56*SQRT(T))+D56*SQRT(T)/2,1)-$B56*_xlfn.NORM.S.DIST(LN(Fwd/$B56)/(D56*SQRT(T))-D56*SQRT(T)/2,1))*EXP(-rf*T)</f>
        <v>47.133844050104614</v>
      </c>
      <c r="I56" s="17">
        <f>(Fwd*_xlfn.NORM.S.DIST(LN(Fwd/$B56)/(E56*SQRT(T))+E56*SQRT(T)/2,1)-$B56*_xlfn.NORM.S.DIST(LN(Fwd/$B56)/(E56*SQRT(T))-E56*SQRT(T)/2,1))*EXP(-rf*T)</f>
        <v>47.004258552240387</v>
      </c>
      <c r="J56" s="33">
        <f t="shared" si="3"/>
        <v>2.4697640196336579E-2</v>
      </c>
      <c r="K56" s="29">
        <f t="shared" si="4"/>
        <v>1.9885951011957559E-3</v>
      </c>
      <c r="L56" s="17">
        <f t="shared" si="9"/>
        <v>0.97530235980366697</v>
      </c>
      <c r="M56" s="29">
        <f t="shared" si="10"/>
        <v>0.99801140489880424</v>
      </c>
      <c r="N56" s="7">
        <f t="shared" si="5"/>
        <v>3.6321588284522477E-3</v>
      </c>
      <c r="O56" s="7">
        <f t="shared" si="6"/>
        <v>7.7541604292719057E-4</v>
      </c>
      <c r="P56" s="19">
        <f t="shared" si="7"/>
        <v>3.6321588284522477E-3</v>
      </c>
      <c r="Q56" s="27">
        <f t="shared" si="8"/>
        <v>7.7541604291297972E-4</v>
      </c>
      <c r="R56" s="6">
        <f>J56*EXP(rf*T)</f>
        <v>2.4697640196336579E-2</v>
      </c>
      <c r="S56" s="17">
        <f>K56*EXP(rf*T)</f>
        <v>1.9885951011957559E-3</v>
      </c>
      <c r="T56" s="6">
        <f>N56*EXP(rf*T)</f>
        <v>3.6321588284522477E-3</v>
      </c>
      <c r="U56" s="29">
        <f>O56*EXP(rf*T)</f>
        <v>7.7541604292719057E-4</v>
      </c>
      <c r="V56" s="9"/>
      <c r="W56" s="9"/>
      <c r="X56" s="9"/>
      <c r="Y56" s="9"/>
      <c r="Z56" s="9"/>
      <c r="AD56" s="1"/>
      <c r="AF56" s="1"/>
    </row>
    <row r="57" spans="2:32" x14ac:dyDescent="0.25">
      <c r="B57" s="4">
        <f t="shared" si="1"/>
        <v>54</v>
      </c>
      <c r="C57" s="16">
        <f t="shared" si="12"/>
        <v>3.9889840465642745</v>
      </c>
      <c r="D57" s="14">
        <v>0.3</v>
      </c>
      <c r="E57" s="15">
        <f t="shared" si="2"/>
        <v>0.2080000000000001</v>
      </c>
      <c r="F57" s="6">
        <f>(Fwd*_xlfn.NORM.S.DIST(LN(Fwd/$B57)/(D57*SQRT(T))+D57*SQRT(T)/2,1)-$B57*_xlfn.NORM.S.DIST(LN(Fwd/$B57)/(D57*SQRT(T))-D57*SQRT(T)/2,1)+$B57-Fwd)*EXP(-rf*T)</f>
        <v>0.16035776971517635</v>
      </c>
      <c r="G57" s="29">
        <f>(Fwd*_xlfn.NORM.S.DIST(LN(Fwd/$B57)/(E57*SQRT(T))+E57*SQRT(T)/2,1)-$B57*_xlfn.NORM.S.DIST(LN(Fwd/$B57)/(E57*SQRT(T))-E57*SQRT(T)/2,1)+$B57-Fwd)*EXP(-rf*T)</f>
        <v>6.6348553630461993E-3</v>
      </c>
      <c r="H57" s="6">
        <f>(Fwd*_xlfn.NORM.S.DIST(LN(Fwd/$B57)/(D57*SQRT(T))+D57*SQRT(T)/2,1)-$B57*_xlfn.NORM.S.DIST(LN(Fwd/$B57)/(D57*SQRT(T))-D57*SQRT(T)/2,1))*EXP(-rf*T)</f>
        <v>46.160357769715176</v>
      </c>
      <c r="I57" s="17">
        <f>(Fwd*_xlfn.NORM.S.DIST(LN(Fwd/$B57)/(E57*SQRT(T))+E57*SQRT(T)/2,1)-$B57*_xlfn.NORM.S.DIST(LN(Fwd/$B57)/(E57*SQRT(T))-E57*SQRT(T)/2,1))*EXP(-rf*T)</f>
        <v>46.006634855363039</v>
      </c>
      <c r="J57" s="33">
        <f t="shared" si="3"/>
        <v>2.8524423147437972E-2</v>
      </c>
      <c r="K57" s="29">
        <f t="shared" si="4"/>
        <v>2.9062115384945741E-3</v>
      </c>
      <c r="L57" s="17">
        <f t="shared" si="9"/>
        <v>0.97147557685256203</v>
      </c>
      <c r="M57" s="29">
        <f t="shared" si="10"/>
        <v>0.99709378846150543</v>
      </c>
      <c r="N57" s="7">
        <f t="shared" si="5"/>
        <v>4.0214070737505381E-3</v>
      </c>
      <c r="O57" s="7">
        <f t="shared" si="6"/>
        <v>1.0598168316704459E-3</v>
      </c>
      <c r="P57" s="19">
        <f t="shared" si="7"/>
        <v>4.0214070737505381E-3</v>
      </c>
      <c r="Q57" s="27">
        <f t="shared" si="8"/>
        <v>1.0598168316846568E-3</v>
      </c>
      <c r="R57" s="6">
        <f>J57*EXP(rf*T)</f>
        <v>2.8524423147437972E-2</v>
      </c>
      <c r="S57" s="17">
        <f>K57*EXP(rf*T)</f>
        <v>2.9062115384945741E-3</v>
      </c>
      <c r="T57" s="6">
        <f>N57*EXP(rf*T)</f>
        <v>4.0214070737505381E-3</v>
      </c>
      <c r="U57" s="29">
        <f>O57*EXP(rf*T)</f>
        <v>1.0598168316704459E-3</v>
      </c>
      <c r="V57" s="9"/>
      <c r="W57" s="9"/>
      <c r="X57" s="9"/>
      <c r="Y57" s="9"/>
      <c r="Z57" s="9"/>
      <c r="AD57" s="1"/>
      <c r="AF57" s="1"/>
    </row>
    <row r="58" spans="2:32" x14ac:dyDescent="0.25">
      <c r="B58" s="4">
        <f t="shared" si="1"/>
        <v>55</v>
      </c>
      <c r="C58" s="16">
        <f t="shared" si="12"/>
        <v>4.0073331852324712</v>
      </c>
      <c r="D58" s="14">
        <v>0.3</v>
      </c>
      <c r="E58" s="15">
        <f t="shared" si="2"/>
        <v>0.2100000000000001</v>
      </c>
      <c r="F58" s="6">
        <f>(Fwd*_xlfn.NORM.S.DIST(LN(Fwd/$B58)/(D58*SQRT(T))+D58*SQRT(T)/2,1)-$B58*_xlfn.NORM.S.DIST(LN(Fwd/$B58)/(D58*SQRT(T))-D58*SQRT(T)/2,1)+$B58-Fwd)*EXP(-rf*T)</f>
        <v>0.19089289639948959</v>
      </c>
      <c r="G58" s="29">
        <f>(Fwd*_xlfn.NORM.S.DIST(LN(Fwd/$B58)/(E58*SQRT(T))+E58*SQRT(T)/2,1)-$B58*_xlfn.NORM.S.DIST(LN(Fwd/$B58)/(E58*SQRT(T))-E58*SQRT(T)/2,1)+$B58-Fwd)*EXP(-rf*T)</f>
        <v>1.0070975317375996E-2</v>
      </c>
      <c r="H58" s="6">
        <f>(Fwd*_xlfn.NORM.S.DIST(LN(Fwd/$B58)/(D58*SQRT(T))+D58*SQRT(T)/2,1)-$B58*_xlfn.NORM.S.DIST(LN(Fwd/$B58)/(D58*SQRT(T))-D58*SQRT(T)/2,1))*EXP(-rf*T)</f>
        <v>45.19089289639949</v>
      </c>
      <c r="I58" s="17">
        <f>(Fwd*_xlfn.NORM.S.DIST(LN(Fwd/$B58)/(E58*SQRT(T))+E58*SQRT(T)/2,1)-$B58*_xlfn.NORM.S.DIST(LN(Fwd/$B58)/(E58*SQRT(T))-E58*SQRT(T)/2,1))*EXP(-rf*T)</f>
        <v>45.010070975317376</v>
      </c>
      <c r="J58" s="33">
        <f t="shared" si="3"/>
        <v>3.2748797945025387E-2</v>
      </c>
      <c r="K58" s="29">
        <f t="shared" si="4"/>
        <v>4.1426966522237763E-3</v>
      </c>
      <c r="L58" s="17">
        <f t="shared" si="9"/>
        <v>0.96725120205497461</v>
      </c>
      <c r="M58" s="29">
        <f t="shared" si="10"/>
        <v>0.99585730334777267</v>
      </c>
      <c r="N58" s="7">
        <f t="shared" si="5"/>
        <v>4.4273425214242934E-3</v>
      </c>
      <c r="O58" s="7">
        <f t="shared" si="6"/>
        <v>1.4131533957879583E-3</v>
      </c>
      <c r="P58" s="19">
        <f t="shared" si="7"/>
        <v>4.4273425214242934E-3</v>
      </c>
      <c r="Q58" s="27">
        <f t="shared" si="8"/>
        <v>1.4131533957879583E-3</v>
      </c>
      <c r="R58" s="6">
        <f>J58*EXP(rf*T)</f>
        <v>3.2748797945025387E-2</v>
      </c>
      <c r="S58" s="17">
        <f>K58*EXP(rf*T)</f>
        <v>4.1426966522237763E-3</v>
      </c>
      <c r="T58" s="6">
        <f>N58*EXP(rf*T)</f>
        <v>4.4273425214242934E-3</v>
      </c>
      <c r="U58" s="29">
        <f>O58*EXP(rf*T)</f>
        <v>1.4131533957879583E-3</v>
      </c>
      <c r="V58" s="9"/>
      <c r="W58" s="9"/>
      <c r="X58" s="9"/>
      <c r="Y58" s="9"/>
      <c r="Z58" s="9"/>
      <c r="AD58" s="1"/>
      <c r="AF58" s="1"/>
    </row>
    <row r="59" spans="2:32" x14ac:dyDescent="0.25">
      <c r="B59" s="4">
        <f t="shared" si="1"/>
        <v>56</v>
      </c>
      <c r="C59" s="16">
        <f t="shared" si="12"/>
        <v>4.0253516907351496</v>
      </c>
      <c r="D59" s="14">
        <v>0.3</v>
      </c>
      <c r="E59" s="15">
        <f t="shared" si="2"/>
        <v>0.21200000000000011</v>
      </c>
      <c r="F59" s="6">
        <f>(Fwd*_xlfn.NORM.S.DIST(LN(Fwd/$B59)/(D59*SQRT(T))+D59*SQRT(T)/2,1)-$B59*_xlfn.NORM.S.DIST(LN(Fwd/$B59)/(D59*SQRT(T))-D59*SQRT(T)/2,1)+$B59-Fwd)*EXP(-rf*T)</f>
        <v>0.22585536560522712</v>
      </c>
      <c r="G59" s="29">
        <f>(Fwd*_xlfn.NORM.S.DIST(LN(Fwd/$B59)/(E59*SQRT(T))+E59*SQRT(T)/2,1)-$B59*_xlfn.NORM.S.DIST(LN(Fwd/$B59)/(E59*SQRT(T))-E59*SQRT(T)/2,1)+$B59-Fwd)*EXP(-rf*T)</f>
        <v>1.4920248667493752E-2</v>
      </c>
      <c r="H59" s="6">
        <f>(Fwd*_xlfn.NORM.S.DIST(LN(Fwd/$B59)/(D59*SQRT(T))+D59*SQRT(T)/2,1)-$B59*_xlfn.NORM.S.DIST(LN(Fwd/$B59)/(D59*SQRT(T))-D59*SQRT(T)/2,1))*EXP(-rf*T)</f>
        <v>44.225855365605227</v>
      </c>
      <c r="I59" s="17">
        <f>(Fwd*_xlfn.NORM.S.DIST(LN(Fwd/$B59)/(E59*SQRT(T))+E59*SQRT(T)/2,1)-$B59*_xlfn.NORM.S.DIST(LN(Fwd/$B59)/(E59*SQRT(T))-E59*SQRT(T)/2,1))*EXP(-rf*T)</f>
        <v>44.014920248667494</v>
      </c>
      <c r="J59" s="33">
        <f t="shared" si="3"/>
        <v>3.7386551391414002E-2</v>
      </c>
      <c r="K59" s="29">
        <f t="shared" si="4"/>
        <v>5.7700440552252985E-3</v>
      </c>
      <c r="L59" s="17">
        <f t="shared" si="9"/>
        <v>0.962613448608586</v>
      </c>
      <c r="M59" s="29">
        <f t="shared" si="10"/>
        <v>0.99422995594477825</v>
      </c>
      <c r="N59" s="7">
        <f t="shared" si="5"/>
        <v>4.8481643713529365E-3</v>
      </c>
      <c r="O59" s="7">
        <f t="shared" si="6"/>
        <v>1.8415414102150862E-3</v>
      </c>
      <c r="P59" s="19">
        <f t="shared" si="7"/>
        <v>4.8481643713529365E-3</v>
      </c>
      <c r="Q59" s="27">
        <f t="shared" si="8"/>
        <v>1.8415414102150862E-3</v>
      </c>
      <c r="R59" s="6">
        <f>J59*EXP(rf*T)</f>
        <v>3.7386551391414002E-2</v>
      </c>
      <c r="S59" s="17">
        <f>K59*EXP(rf*T)</f>
        <v>5.7700440552252985E-3</v>
      </c>
      <c r="T59" s="6">
        <f>N59*EXP(rf*T)</f>
        <v>4.8481643713529365E-3</v>
      </c>
      <c r="U59" s="29">
        <f>O59*EXP(rf*T)</f>
        <v>1.8415414102150862E-3</v>
      </c>
      <c r="V59" s="9"/>
      <c r="W59" s="9"/>
      <c r="X59" s="9"/>
      <c r="Y59" s="9"/>
      <c r="Z59" s="9"/>
      <c r="AD59" s="1"/>
      <c r="AF59" s="1"/>
    </row>
    <row r="60" spans="2:32" x14ac:dyDescent="0.25">
      <c r="B60" s="4">
        <f t="shared" si="1"/>
        <v>57</v>
      </c>
      <c r="C60" s="16">
        <f t="shared" si="12"/>
        <v>4.0430512678345503</v>
      </c>
      <c r="D60" s="14">
        <v>0.3</v>
      </c>
      <c r="E60" s="15">
        <f t="shared" si="2"/>
        <v>0.21400000000000011</v>
      </c>
      <c r="F60" s="6">
        <f>(Fwd*_xlfn.NORM.S.DIST(LN(Fwd/$B60)/(D60*SQRT(T))+D60*SQRT(T)/2,1)-$B60*_xlfn.NORM.S.DIST(LN(Fwd/$B60)/(D60*SQRT(T))-D60*SQRT(T)/2,1)+$B60-Fwd)*EXP(-rf*T)</f>
        <v>0.26566599918231759</v>
      </c>
      <c r="G60" s="29">
        <f>(Fwd*_xlfn.NORM.S.DIST(LN(Fwd/$B60)/(E60*SQRT(T))+E60*SQRT(T)/2,1)-$B60*_xlfn.NORM.S.DIST(LN(Fwd/$B60)/(E60*SQRT(T))-E60*SQRT(T)/2,1)+$B60-Fwd)*EXP(-rf*T)</f>
        <v>2.1611063427826593E-2</v>
      </c>
      <c r="H60" s="6">
        <f>(Fwd*_xlfn.NORM.S.DIST(LN(Fwd/$B60)/(D60*SQRT(T))+D60*SQRT(T)/2,1)-$B60*_xlfn.NORM.S.DIST(LN(Fwd/$B60)/(D60*SQRT(T))-D60*SQRT(T)/2,1))*EXP(-rf*T)</f>
        <v>43.265665999182318</v>
      </c>
      <c r="I60" s="17">
        <f>(Fwd*_xlfn.NORM.S.DIST(LN(Fwd/$B60)/(E60*SQRT(T))+E60*SQRT(T)/2,1)-$B60*_xlfn.NORM.S.DIST(LN(Fwd/$B60)/(E60*SQRT(T))-E60*SQRT(T)/2,1))*EXP(-rf*T)</f>
        <v>43.021611063427819</v>
      </c>
      <c r="J60" s="33">
        <f t="shared" si="3"/>
        <v>4.2451586754417292E-2</v>
      </c>
      <c r="K60" s="29">
        <f t="shared" si="4"/>
        <v>7.8654103412034715E-3</v>
      </c>
      <c r="L60" s="17">
        <f t="shared" si="9"/>
        <v>0.95754841324558626</v>
      </c>
      <c r="M60" s="29">
        <f t="shared" si="10"/>
        <v>0.99213458965879653</v>
      </c>
      <c r="N60" s="7">
        <f t="shared" si="5"/>
        <v>5.2819063546536427E-3</v>
      </c>
      <c r="O60" s="7">
        <f t="shared" si="6"/>
        <v>2.3491911617412597E-3</v>
      </c>
      <c r="P60" s="19">
        <f t="shared" si="7"/>
        <v>5.2819063546394318E-3</v>
      </c>
      <c r="Q60" s="27">
        <f t="shared" si="8"/>
        <v>2.3491911617554706E-3</v>
      </c>
      <c r="R60" s="6">
        <f>J60*EXP(rf*T)</f>
        <v>4.2451586754417292E-2</v>
      </c>
      <c r="S60" s="17">
        <f>K60*EXP(rf*T)</f>
        <v>7.8654103412034715E-3</v>
      </c>
      <c r="T60" s="6">
        <f>N60*EXP(rf*T)</f>
        <v>5.2819063546536427E-3</v>
      </c>
      <c r="U60" s="29">
        <f>O60*EXP(rf*T)</f>
        <v>2.3491911617412597E-3</v>
      </c>
      <c r="V60" s="9"/>
      <c r="W60" s="9"/>
      <c r="X60" s="9"/>
      <c r="Y60" s="9"/>
      <c r="Z60" s="9"/>
      <c r="AD60" s="1"/>
      <c r="AF60" s="1"/>
    </row>
    <row r="61" spans="2:32" x14ac:dyDescent="0.25">
      <c r="B61" s="4">
        <f t="shared" si="1"/>
        <v>58</v>
      </c>
      <c r="C61" s="16">
        <f t="shared" si="12"/>
        <v>4.0604430105464191</v>
      </c>
      <c r="D61" s="14">
        <v>0.3</v>
      </c>
      <c r="E61" s="15">
        <f t="shared" si="2"/>
        <v>0.21600000000000011</v>
      </c>
      <c r="F61" s="6">
        <f>(Fwd*_xlfn.NORM.S.DIST(LN(Fwd/$B61)/(D61*SQRT(T))+D61*SQRT(T)/2,1)-$B61*_xlfn.NORM.S.DIST(LN(Fwd/$B61)/(D61*SQRT(T))-D61*SQRT(T)/2,1)+$B61-Fwd)*EXP(-rf*T)</f>
        <v>0.3107585391140617</v>
      </c>
      <c r="G61" s="29">
        <f>(Fwd*_xlfn.NORM.S.DIST(LN(Fwd/$B61)/(E61*SQRT(T))+E61*SQRT(T)/2,1)-$B61*_xlfn.NORM.S.DIST(LN(Fwd/$B61)/(E61*SQRT(T))-E61*SQRT(T)/2,1)+$B61-Fwd)*EXP(-rf*T)</f>
        <v>3.0651069349900695E-2</v>
      </c>
      <c r="H61" s="6">
        <f>(Fwd*_xlfn.NORM.S.DIST(LN(Fwd/$B61)/(D61*SQRT(T))+D61*SQRT(T)/2,1)-$B61*_xlfn.NORM.S.DIST(LN(Fwd/$B61)/(D61*SQRT(T))-D61*SQRT(T)/2,1))*EXP(-rf*T)</f>
        <v>42.310758539114055</v>
      </c>
      <c r="I61" s="17">
        <f>(Fwd*_xlfn.NORM.S.DIST(LN(Fwd/$B61)/(E61*SQRT(T))+E61*SQRT(T)/2,1)-$B61*_xlfn.NORM.S.DIST(LN(Fwd/$B61)/(E61*SQRT(T))-E61*SQRT(T)/2,1))*EXP(-rf*T)</f>
        <v>42.030651069349901</v>
      </c>
      <c r="J61" s="33">
        <f t="shared" si="3"/>
        <v>4.7955772038847044E-2</v>
      </c>
      <c r="K61" s="29">
        <f t="shared" si="4"/>
        <v>1.0509019861956403E-2</v>
      </c>
      <c r="L61" s="17">
        <f t="shared" si="9"/>
        <v>0.9520442279611494</v>
      </c>
      <c r="M61" s="29">
        <f t="shared" si="10"/>
        <v>0.9894909801380436</v>
      </c>
      <c r="N61" s="7">
        <f t="shared" si="5"/>
        <v>5.7264642142058619E-3</v>
      </c>
      <c r="O61" s="7">
        <f t="shared" si="6"/>
        <v>2.9380278797646042E-3</v>
      </c>
      <c r="P61" s="19">
        <f t="shared" si="7"/>
        <v>5.7264642142200728E-3</v>
      </c>
      <c r="Q61" s="27">
        <f t="shared" si="8"/>
        <v>2.9380278797503934E-3</v>
      </c>
      <c r="R61" s="6">
        <f>J61*EXP(rf*T)</f>
        <v>4.7955772038847044E-2</v>
      </c>
      <c r="S61" s="17">
        <f>K61*EXP(rf*T)</f>
        <v>1.0509019861956403E-2</v>
      </c>
      <c r="T61" s="6">
        <f>N61*EXP(rf*T)</f>
        <v>5.7264642142058619E-3</v>
      </c>
      <c r="U61" s="29">
        <f>O61*EXP(rf*T)</f>
        <v>2.9380278797646042E-3</v>
      </c>
      <c r="V61" s="9"/>
      <c r="W61" s="9"/>
      <c r="X61" s="9"/>
      <c r="Y61" s="9"/>
      <c r="Z61" s="9"/>
      <c r="AD61" s="1"/>
      <c r="AF61" s="1"/>
    </row>
    <row r="62" spans="2:32" x14ac:dyDescent="0.25">
      <c r="B62" s="4">
        <f t="shared" si="1"/>
        <v>59</v>
      </c>
      <c r="C62" s="16">
        <f t="shared" si="12"/>
        <v>4.0775374439057197</v>
      </c>
      <c r="D62" s="14">
        <v>0.3</v>
      </c>
      <c r="E62" s="15">
        <f t="shared" si="2"/>
        <v>0.21800000000000011</v>
      </c>
      <c r="F62" s="6">
        <f>(Fwd*_xlfn.NORM.S.DIST(LN(Fwd/$B62)/(D62*SQRT(T))+D62*SQRT(T)/2,1)-$B62*_xlfn.NORM.S.DIST(LN(Fwd/$B62)/(D62*SQRT(T))-D62*SQRT(T)/2,1)+$B62-Fwd)*EXP(-rf*T)</f>
        <v>0.36157754326001168</v>
      </c>
      <c r="G62" s="29">
        <f>(Fwd*_xlfn.NORM.S.DIST(LN(Fwd/$B62)/(E62*SQRT(T))+E62*SQRT(T)/2,1)-$B62*_xlfn.NORM.S.DIST(LN(Fwd/$B62)/(E62*SQRT(T))-E62*SQRT(T)/2,1)+$B62-Fwd)*EXP(-rf*T)</f>
        <v>4.26291031517394E-2</v>
      </c>
      <c r="H62" s="6">
        <f>(Fwd*_xlfn.NORM.S.DIST(LN(Fwd/$B62)/(D62*SQRT(T))+D62*SQRT(T)/2,1)-$B62*_xlfn.NORM.S.DIST(LN(Fwd/$B62)/(D62*SQRT(T))-D62*SQRT(T)/2,1))*EXP(-rf*T)</f>
        <v>41.361577543260019</v>
      </c>
      <c r="I62" s="17">
        <f>(Fwd*_xlfn.NORM.S.DIST(LN(Fwd/$B62)/(E62*SQRT(T))+E62*SQRT(T)/2,1)-$B62*_xlfn.NORM.S.DIST(LN(Fwd/$B62)/(E62*SQRT(T))-E62*SQRT(T)/2,1))*EXP(-rf*T)</f>
        <v>41.042629103151732</v>
      </c>
      <c r="J62" s="33">
        <f t="shared" si="3"/>
        <v>5.3908816270819671E-2</v>
      </c>
      <c r="K62" s="29">
        <f t="shared" si="4"/>
        <v>1.3781756961861902E-2</v>
      </c>
      <c r="L62" s="17">
        <f t="shared" si="9"/>
        <v>0.94609118372917322</v>
      </c>
      <c r="M62" s="29">
        <f t="shared" si="10"/>
        <v>0.9862182430381381</v>
      </c>
      <c r="N62" s="7">
        <f t="shared" si="5"/>
        <v>6.1796242497393905E-3</v>
      </c>
      <c r="O62" s="7">
        <f t="shared" si="6"/>
        <v>3.6074463200463924E-3</v>
      </c>
      <c r="P62" s="19">
        <f t="shared" si="7"/>
        <v>6.1796242497251797E-3</v>
      </c>
      <c r="Q62" s="27">
        <f t="shared" si="8"/>
        <v>3.6074463200606033E-3</v>
      </c>
      <c r="R62" s="6">
        <f>J62*EXP(rf*T)</f>
        <v>5.3908816270819671E-2</v>
      </c>
      <c r="S62" s="17">
        <f>K62*EXP(rf*T)</f>
        <v>1.3781756961861902E-2</v>
      </c>
      <c r="T62" s="6">
        <f>N62*EXP(rf*T)</f>
        <v>6.1796242497393905E-3</v>
      </c>
      <c r="U62" s="29">
        <f>O62*EXP(rf*T)</f>
        <v>3.6074463200463924E-3</v>
      </c>
      <c r="V62" s="9"/>
      <c r="W62" s="9"/>
      <c r="X62" s="9"/>
      <c r="Y62" s="9"/>
      <c r="Z62" s="9"/>
      <c r="AD62" s="1"/>
      <c r="AF62" s="1"/>
    </row>
    <row r="63" spans="2:32" x14ac:dyDescent="0.25">
      <c r="B63" s="4">
        <f t="shared" si="1"/>
        <v>60</v>
      </c>
      <c r="C63" s="16">
        <f t="shared" si="12"/>
        <v>4.0943445622221004</v>
      </c>
      <c r="D63" s="14">
        <v>0.3</v>
      </c>
      <c r="E63" s="15">
        <f t="shared" si="2"/>
        <v>0.22000000000000011</v>
      </c>
      <c r="F63" s="6">
        <f>(Fwd*_xlfn.NORM.S.DIST(LN(Fwd/$B63)/(D63*SQRT(T))+D63*SQRT(T)/2,1)-$B63*_xlfn.NORM.S.DIST(LN(Fwd/$B63)/(D63*SQRT(T))-D63*SQRT(T)/2,1)+$B63-Fwd)*EXP(-rf*T)</f>
        <v>0.41857617165570105</v>
      </c>
      <c r="G63" s="29">
        <f>(Fwd*_xlfn.NORM.S.DIST(LN(Fwd/$B63)/(E63*SQRT(T))+E63*SQRT(T)/2,1)-$B63*_xlfn.NORM.S.DIST(LN(Fwd/$B63)/(E63*SQRT(T))-E63*SQRT(T)/2,1)+$B63-Fwd)*EXP(-rf*T)</f>
        <v>5.8214583273624498E-2</v>
      </c>
      <c r="H63" s="6">
        <f>(Fwd*_xlfn.NORM.S.DIST(LN(Fwd/$B63)/(D63*SQRT(T))+D63*SQRT(T)/2,1)-$B63*_xlfn.NORM.S.DIST(LN(Fwd/$B63)/(D63*SQRT(T))-D63*SQRT(T)/2,1))*EXP(-rf*T)</f>
        <v>40.418576171655708</v>
      </c>
      <c r="I63" s="17">
        <f>(Fwd*_xlfn.NORM.S.DIST(LN(Fwd/$B63)/(E63*SQRT(T))+E63*SQRT(T)/2,1)-$B63*_xlfn.NORM.S.DIST(LN(Fwd/$B63)/(E63*SQRT(T))-E63*SQRT(T)/2,1))*EXP(-rf*T)</f>
        <v>40.058214583273624</v>
      </c>
      <c r="J63" s="33">
        <f t="shared" si="3"/>
        <v>6.0318174543496639E-2</v>
      </c>
      <c r="K63" s="29">
        <f t="shared" si="4"/>
        <v>1.7762588167009596E-2</v>
      </c>
      <c r="L63" s="17">
        <f t="shared" si="9"/>
        <v>0.93968182545650336</v>
      </c>
      <c r="M63" s="29">
        <f t="shared" si="10"/>
        <v>0.98223741183298685</v>
      </c>
      <c r="N63" s="7">
        <f t="shared" si="5"/>
        <v>6.6390922956145459E-3</v>
      </c>
      <c r="O63" s="7">
        <f t="shared" si="6"/>
        <v>4.3542160902489968E-3</v>
      </c>
      <c r="P63" s="19">
        <f t="shared" si="7"/>
        <v>6.6390922956145459E-3</v>
      </c>
      <c r="Q63" s="27">
        <f t="shared" si="8"/>
        <v>4.354216090234786E-3</v>
      </c>
      <c r="R63" s="6">
        <f>J63*EXP(rf*T)</f>
        <v>6.0318174543496639E-2</v>
      </c>
      <c r="S63" s="17">
        <f>K63*EXP(rf*T)</f>
        <v>1.7762588167009596E-2</v>
      </c>
      <c r="T63" s="6">
        <f>N63*EXP(rf*T)</f>
        <v>6.6390922956145459E-3</v>
      </c>
      <c r="U63" s="29">
        <f>O63*EXP(rf*T)</f>
        <v>4.3542160902489968E-3</v>
      </c>
      <c r="V63" s="9"/>
      <c r="W63" s="9"/>
      <c r="X63" s="9"/>
      <c r="Y63" s="9"/>
      <c r="Z63" s="9"/>
      <c r="AD63" s="1"/>
      <c r="AF63" s="1"/>
    </row>
    <row r="64" spans="2:32" x14ac:dyDescent="0.25">
      <c r="B64" s="4">
        <f t="shared" si="1"/>
        <v>61</v>
      </c>
      <c r="C64" s="16">
        <f t="shared" si="12"/>
        <v>4.1108738641733114</v>
      </c>
      <c r="D64" s="14">
        <v>0.3</v>
      </c>
      <c r="E64" s="15">
        <f t="shared" si="2"/>
        <v>0.22200000000000011</v>
      </c>
      <c r="F64" s="6">
        <f>(Fwd*_xlfn.NORM.S.DIST(LN(Fwd/$B64)/(D64*SQRT(T))+D64*SQRT(T)/2,1)-$B64*_xlfn.NORM.S.DIST(LN(Fwd/$B64)/(D64*SQRT(T))-D64*SQRT(T)/2,1)+$B64-Fwd)*EXP(-rf*T)</f>
        <v>0.48221389234700496</v>
      </c>
      <c r="G64" s="29">
        <f>(Fwd*_xlfn.NORM.S.DIST(LN(Fwd/$B64)/(E64*SQRT(T))+E64*SQRT(T)/2,1)-$B64*_xlfn.NORM.S.DIST(LN(Fwd/$B64)/(E64*SQRT(T))-E64*SQRT(T)/2,1)+$B64-Fwd)*EXP(-rf*T)</f>
        <v>7.8154279485758593E-2</v>
      </c>
      <c r="H64" s="6">
        <f>(Fwd*_xlfn.NORM.S.DIST(LN(Fwd/$B64)/(D64*SQRT(T))+D64*SQRT(T)/2,1)-$B64*_xlfn.NORM.S.DIST(LN(Fwd/$B64)/(D64*SQRT(T))-D64*SQRT(T)/2,1))*EXP(-rf*T)</f>
        <v>39.482213892347012</v>
      </c>
      <c r="I64" s="17">
        <f>(Fwd*_xlfn.NORM.S.DIST(LN(Fwd/$B64)/(E64*SQRT(T))+E64*SQRT(T)/2,1)-$B64*_xlfn.NORM.S.DIST(LN(Fwd/$B64)/(E64*SQRT(T))-E64*SQRT(T)/2,1))*EXP(-rf*T)</f>
        <v>39.078154279485759</v>
      </c>
      <c r="J64" s="33">
        <f t="shared" si="3"/>
        <v>6.7188981967447603E-2</v>
      </c>
      <c r="K64" s="29">
        <f t="shared" si="4"/>
        <v>2.2525965946677218E-2</v>
      </c>
      <c r="L64" s="17">
        <f t="shared" si="9"/>
        <v>0.93281101803255595</v>
      </c>
      <c r="M64" s="29">
        <f t="shared" si="10"/>
        <v>0.97747403405332278</v>
      </c>
      <c r="N64" s="7">
        <f t="shared" si="5"/>
        <v>7.1025225522873825E-3</v>
      </c>
      <c r="O64" s="7">
        <f t="shared" si="6"/>
        <v>5.1725394690862458E-3</v>
      </c>
      <c r="P64" s="19">
        <f t="shared" si="7"/>
        <v>7.1025225522731716E-3</v>
      </c>
      <c r="Q64" s="27">
        <f t="shared" si="8"/>
        <v>5.1725394690862458E-3</v>
      </c>
      <c r="R64" s="6">
        <f>J64*EXP(rf*T)</f>
        <v>6.7188981967447603E-2</v>
      </c>
      <c r="S64" s="17">
        <f>K64*EXP(rf*T)</f>
        <v>2.2525965946677218E-2</v>
      </c>
      <c r="T64" s="6">
        <f>N64*EXP(rf*T)</f>
        <v>7.1025225522873825E-3</v>
      </c>
      <c r="U64" s="29">
        <f>O64*EXP(rf*T)</f>
        <v>5.1725394690862458E-3</v>
      </c>
      <c r="V64" s="9"/>
      <c r="W64" s="9"/>
      <c r="X64" s="9"/>
      <c r="Y64" s="9"/>
      <c r="Z64" s="9"/>
      <c r="AD64" s="1"/>
      <c r="AF64" s="1"/>
    </row>
    <row r="65" spans="2:32" x14ac:dyDescent="0.25">
      <c r="B65" s="4">
        <f t="shared" si="1"/>
        <v>62</v>
      </c>
      <c r="C65" s="16">
        <f t="shared" si="12"/>
        <v>4.1271343850450917</v>
      </c>
      <c r="D65" s="14">
        <v>0.3</v>
      </c>
      <c r="E65" s="15">
        <f t="shared" si="2"/>
        <v>0.22400000000000012</v>
      </c>
      <c r="F65" s="6">
        <f>(Fwd*_xlfn.NORM.S.DIST(LN(Fwd/$B65)/(D65*SQRT(T))+D65*SQRT(T)/2,1)-$B65*_xlfn.NORM.S.DIST(LN(Fwd/$B65)/(D65*SQRT(T))-D65*SQRT(T)/2,1)+$B65-Fwd)*EXP(-rf*T)</f>
        <v>0.55295413559059625</v>
      </c>
      <c r="G65" s="29">
        <f>(Fwd*_xlfn.NORM.S.DIST(LN(Fwd/$B65)/(E65*SQRT(T))+E65*SQRT(T)/2,1)-$B65*_xlfn.NORM.S.DIST(LN(Fwd/$B65)/(E65*SQRT(T))-E65*SQRT(T)/2,1)+$B65-Fwd)*EXP(-rf*T)</f>
        <v>0.10326651516697893</v>
      </c>
      <c r="H65" s="6">
        <f>(Fwd*_xlfn.NORM.S.DIST(LN(Fwd/$B65)/(D65*SQRT(T))+D65*SQRT(T)/2,1)-$B65*_xlfn.NORM.S.DIST(LN(Fwd/$B65)/(D65*SQRT(T))-D65*SQRT(T)/2,1))*EXP(-rf*T)</f>
        <v>38.552954135590596</v>
      </c>
      <c r="I65" s="17">
        <f>(Fwd*_xlfn.NORM.S.DIST(LN(Fwd/$B65)/(E65*SQRT(T))+E65*SQRT(T)/2,1)-$B65*_xlfn.NORM.S.DIST(LN(Fwd/$B65)/(E65*SQRT(T))-E65*SQRT(T)/2,1))*EXP(-rf*T)</f>
        <v>38.103266515166979</v>
      </c>
      <c r="J65" s="33">
        <f t="shared" si="3"/>
        <v>7.4524016117898384E-2</v>
      </c>
      <c r="K65" s="29">
        <f t="shared" si="4"/>
        <v>2.8139360760569332E-2</v>
      </c>
      <c r="L65" s="17">
        <f t="shared" si="9"/>
        <v>0.92547598388210517</v>
      </c>
      <c r="M65" s="29">
        <f t="shared" si="10"/>
        <v>0.97186063923943067</v>
      </c>
      <c r="N65" s="7">
        <f t="shared" si="5"/>
        <v>7.5675457486141795E-3</v>
      </c>
      <c r="O65" s="7">
        <f t="shared" si="6"/>
        <v>6.0542501586979824E-3</v>
      </c>
      <c r="P65" s="19">
        <f t="shared" si="7"/>
        <v>7.5675457486283904E-3</v>
      </c>
      <c r="Q65" s="27">
        <f t="shared" si="8"/>
        <v>6.0542501586979824E-3</v>
      </c>
      <c r="R65" s="6">
        <f>J65*EXP(rf*T)</f>
        <v>7.4524016117898384E-2</v>
      </c>
      <c r="S65" s="17">
        <f>K65*EXP(rf*T)</f>
        <v>2.8139360760569332E-2</v>
      </c>
      <c r="T65" s="6">
        <f>N65*EXP(rf*T)</f>
        <v>7.5675457486141795E-3</v>
      </c>
      <c r="U65" s="29">
        <f>O65*EXP(rf*T)</f>
        <v>6.0542501586979824E-3</v>
      </c>
      <c r="V65" s="9"/>
      <c r="W65" s="9"/>
      <c r="X65" s="9"/>
      <c r="Y65" s="9"/>
      <c r="Z65" s="9"/>
      <c r="AD65" s="1"/>
      <c r="AF65" s="1"/>
    </row>
    <row r="66" spans="2:32" x14ac:dyDescent="0.25">
      <c r="B66" s="4">
        <f t="shared" si="1"/>
        <v>63</v>
      </c>
      <c r="C66" s="16">
        <f t="shared" si="12"/>
        <v>4.1431347263915326</v>
      </c>
      <c r="D66" s="14">
        <v>0.3</v>
      </c>
      <c r="E66" s="15">
        <f t="shared" si="2"/>
        <v>0.22600000000000012</v>
      </c>
      <c r="F66" s="6">
        <f>(Fwd*_xlfn.NORM.S.DIST(LN(Fwd/$B66)/(D66*SQRT(T))+D66*SQRT(T)/2,1)-$B66*_xlfn.NORM.S.DIST(LN(Fwd/$B66)/(D66*SQRT(T))-D66*SQRT(T)/2,1)+$B66-Fwd)*EXP(-rf*T)</f>
        <v>0.63126192458280173</v>
      </c>
      <c r="G66" s="29">
        <f>(Fwd*_xlfn.NORM.S.DIST(LN(Fwd/$B66)/(E66*SQRT(T))+E66*SQRT(T)/2,1)-$B66*_xlfn.NORM.S.DIST(LN(Fwd/$B66)/(E66*SQRT(T))-E66*SQRT(T)/2,1)+$B66-Fwd)*EXP(-rf*T)</f>
        <v>0.13443300100689726</v>
      </c>
      <c r="H66" s="6">
        <f>(Fwd*_xlfn.NORM.S.DIST(LN(Fwd/$B66)/(D66*SQRT(T))+D66*SQRT(T)/2,1)-$B66*_xlfn.NORM.S.DIST(LN(Fwd/$B66)/(D66*SQRT(T))-D66*SQRT(T)/2,1))*EXP(-rf*T)</f>
        <v>37.631261924582802</v>
      </c>
      <c r="I66" s="17">
        <f>(Fwd*_xlfn.NORM.S.DIST(LN(Fwd/$B66)/(E66*SQRT(T))+E66*SQRT(T)/2,1)-$B66*_xlfn.NORM.S.DIST(LN(Fwd/$B66)/(E66*SQRT(T))-E66*SQRT(T)/2,1))*EXP(-rf*T)</f>
        <v>37.134433001006897</v>
      </c>
      <c r="J66" s="33">
        <f t="shared" si="3"/>
        <v>8.2323687081391483E-2</v>
      </c>
      <c r="K66" s="29">
        <f t="shared" si="4"/>
        <v>3.4661051267519838E-2</v>
      </c>
      <c r="L66" s="17">
        <f t="shared" si="9"/>
        <v>0.91767631291860852</v>
      </c>
      <c r="M66" s="29">
        <f t="shared" si="10"/>
        <v>0.96533894873248371</v>
      </c>
      <c r="N66" s="7">
        <f t="shared" si="5"/>
        <v>8.0317961783720193E-3</v>
      </c>
      <c r="O66" s="7">
        <f t="shared" si="6"/>
        <v>6.9891308552030296E-3</v>
      </c>
      <c r="P66" s="19">
        <f t="shared" si="7"/>
        <v>8.0317961783720193E-3</v>
      </c>
      <c r="Q66" s="27">
        <f t="shared" si="8"/>
        <v>6.9891308552030296E-3</v>
      </c>
      <c r="R66" s="6">
        <f>J66*EXP(rf*T)</f>
        <v>8.2323687081391483E-2</v>
      </c>
      <c r="S66" s="17">
        <f>K66*EXP(rf*T)</f>
        <v>3.4661051267519838E-2</v>
      </c>
      <c r="T66" s="6">
        <f>N66*EXP(rf*T)</f>
        <v>8.0317961783720193E-3</v>
      </c>
      <c r="U66" s="29">
        <f>O66*EXP(rf*T)</f>
        <v>6.9891308552030296E-3</v>
      </c>
      <c r="V66" s="9"/>
      <c r="W66" s="9"/>
      <c r="X66" s="9"/>
      <c r="Y66" s="9"/>
      <c r="Z66" s="9"/>
      <c r="AD66" s="1"/>
      <c r="AF66" s="1"/>
    </row>
    <row r="67" spans="2:32" x14ac:dyDescent="0.25">
      <c r="B67" s="4">
        <f t="shared" si="1"/>
        <v>64</v>
      </c>
      <c r="C67" s="16">
        <f t="shared" si="12"/>
        <v>4.1588830833596715</v>
      </c>
      <c r="D67" s="14">
        <v>0.3</v>
      </c>
      <c r="E67" s="15">
        <f t="shared" si="2"/>
        <v>0.22800000000000012</v>
      </c>
      <c r="F67" s="6">
        <f>(Fwd*_xlfn.NORM.S.DIST(LN(Fwd/$B67)/(D67*SQRT(T))+D67*SQRT(T)/2,1)-$B67*_xlfn.NORM.S.DIST(LN(Fwd/$B67)/(D67*SQRT(T))-D67*SQRT(T)/2,1)+$B67-Fwd)*EXP(-rf*T)</f>
        <v>0.71760150975337922</v>
      </c>
      <c r="G67" s="29">
        <f>(Fwd*_xlfn.NORM.S.DIST(LN(Fwd/$B67)/(E67*SQRT(T))+E67*SQRT(T)/2,1)-$B67*_xlfn.NORM.S.DIST(LN(Fwd/$B67)/(E67*SQRT(T))-E67*SQRT(T)/2,1)+$B67-Fwd)*EXP(-rf*T)</f>
        <v>0.17258861770201861</v>
      </c>
      <c r="H67" s="6">
        <f>(Fwd*_xlfn.NORM.S.DIST(LN(Fwd/$B67)/(D67*SQRT(T))+D67*SQRT(T)/2,1)-$B67*_xlfn.NORM.S.DIST(LN(Fwd/$B67)/(D67*SQRT(T))-D67*SQRT(T)/2,1))*EXP(-rf*T)</f>
        <v>36.717601509753379</v>
      </c>
      <c r="I67" s="17">
        <f>(Fwd*_xlfn.NORM.S.DIST(LN(Fwd/$B67)/(E67*SQRT(T))+E67*SQRT(T)/2,1)-$B67*_xlfn.NORM.S.DIST(LN(Fwd/$B67)/(E67*SQRT(T))-E67*SQRT(T)/2,1))*EXP(-rf*T)</f>
        <v>36.172588617702012</v>
      </c>
      <c r="J67" s="33">
        <f t="shared" si="3"/>
        <v>9.058605378169915E-2</v>
      </c>
      <c r="K67" s="29">
        <f t="shared" si="4"/>
        <v>4.2138276926117157E-2</v>
      </c>
      <c r="L67" s="17">
        <f t="shared" si="9"/>
        <v>0.90941394621830085</v>
      </c>
      <c r="M67" s="29">
        <f t="shared" si="10"/>
        <v>0.95786172307388284</v>
      </c>
      <c r="N67" s="7">
        <f t="shared" si="5"/>
        <v>8.492937222243313E-3</v>
      </c>
      <c r="O67" s="7">
        <f t="shared" si="6"/>
        <v>7.9653204619916096E-3</v>
      </c>
      <c r="P67" s="19">
        <f t="shared" si="7"/>
        <v>8.492937222243313E-3</v>
      </c>
      <c r="Q67" s="27">
        <f t="shared" si="8"/>
        <v>7.9653204620058204E-3</v>
      </c>
      <c r="R67" s="6">
        <f>J67*EXP(rf*T)</f>
        <v>9.058605378169915E-2</v>
      </c>
      <c r="S67" s="17">
        <f>K67*EXP(rf*T)</f>
        <v>4.2138276926117157E-2</v>
      </c>
      <c r="T67" s="6">
        <f>N67*EXP(rf*T)</f>
        <v>8.492937222243313E-3</v>
      </c>
      <c r="U67" s="29">
        <f>O67*EXP(rf*T)</f>
        <v>7.9653204619916096E-3</v>
      </c>
      <c r="V67" s="9"/>
      <c r="W67" s="9"/>
      <c r="X67" s="9"/>
      <c r="Y67" s="9"/>
      <c r="Z67" s="9"/>
      <c r="AD67" s="1"/>
      <c r="AF67" s="1"/>
    </row>
    <row r="68" spans="2:32" x14ac:dyDescent="0.25">
      <c r="B68" s="4">
        <f t="shared" si="1"/>
        <v>65</v>
      </c>
      <c r="C68" s="16">
        <f t="shared" si="12"/>
        <v>4.1743872698956368</v>
      </c>
      <c r="D68" s="14">
        <v>0.3</v>
      </c>
      <c r="E68" s="15">
        <f t="shared" si="2"/>
        <v>0.23000000000000012</v>
      </c>
      <c r="F68" s="6">
        <f>(Fwd*_xlfn.NORM.S.DIST(LN(Fwd/$B68)/(D68*SQRT(T))+D68*SQRT(T)/2,1)-$B68*_xlfn.NORM.S.DIST(LN(Fwd/$B68)/(D68*SQRT(T))-D68*SQRT(T)/2,1)+$B68-Fwd)*EXP(-rf*T)</f>
        <v>0.81243403214620002</v>
      </c>
      <c r="G68" s="29">
        <f>(Fwd*_xlfn.NORM.S.DIST(LN(Fwd/$B68)/(E68*SQRT(T))+E68*SQRT(T)/2,1)-$B68*_xlfn.NORM.S.DIST(LN(Fwd/$B68)/(E68*SQRT(T))-E68*SQRT(T)/2,1)+$B68-Fwd)*EXP(-rf*T)</f>
        <v>0.21870955485913157</v>
      </c>
      <c r="H68" s="6">
        <f>(Fwd*_xlfn.NORM.S.DIST(LN(Fwd/$B68)/(D68*SQRT(T))+D68*SQRT(T)/2,1)-$B68*_xlfn.NORM.S.DIST(LN(Fwd/$B68)/(D68*SQRT(T))-D68*SQRT(T)/2,1))*EXP(-rf*T)</f>
        <v>35.8124340321462</v>
      </c>
      <c r="I68" s="17">
        <f>(Fwd*_xlfn.NORM.S.DIST(LN(Fwd/$B68)/(E68*SQRT(T))+E68*SQRT(T)/2,1)-$B68*_xlfn.NORM.S.DIST(LN(Fwd/$B68)/(E68*SQRT(T))-E68*SQRT(T)/2,1))*EXP(-rf*T)</f>
        <v>35.218709554859132</v>
      </c>
      <c r="J68" s="33">
        <f t="shared" si="3"/>
        <v>9.9306864911781645E-2</v>
      </c>
      <c r="K68" s="29">
        <f t="shared" si="4"/>
        <v>5.060582633591082E-2</v>
      </c>
      <c r="L68" s="17">
        <f t="shared" si="9"/>
        <v>0.90069313508821836</v>
      </c>
      <c r="M68" s="29">
        <f t="shared" si="10"/>
        <v>0.94939417366408207</v>
      </c>
      <c r="N68" s="7">
        <f t="shared" si="5"/>
        <v>8.9486850379216776E-3</v>
      </c>
      <c r="O68" s="7">
        <f t="shared" si="6"/>
        <v>8.9697783575957146E-3</v>
      </c>
      <c r="P68" s="19">
        <f t="shared" si="7"/>
        <v>8.9486850379216776E-3</v>
      </c>
      <c r="Q68" s="27">
        <f t="shared" si="8"/>
        <v>8.9697783575957146E-3</v>
      </c>
      <c r="R68" s="6">
        <f>J68*EXP(rf*T)</f>
        <v>9.9306864911781645E-2</v>
      </c>
      <c r="S68" s="17">
        <f>K68*EXP(rf*T)</f>
        <v>5.060582633591082E-2</v>
      </c>
      <c r="T68" s="6">
        <f>N68*EXP(rf*T)</f>
        <v>8.9486850379216776E-3</v>
      </c>
      <c r="U68" s="29">
        <f>O68*EXP(rf*T)</f>
        <v>8.9697783575957146E-3</v>
      </c>
      <c r="V68" s="9"/>
      <c r="W68" s="9"/>
      <c r="X68" s="9"/>
      <c r="Y68" s="9"/>
      <c r="Z68" s="9"/>
      <c r="AD68" s="1"/>
      <c r="AF68" s="1"/>
    </row>
    <row r="69" spans="2:32" x14ac:dyDescent="0.25">
      <c r="B69" s="4">
        <f t="shared" si="1"/>
        <v>66</v>
      </c>
      <c r="C69" s="16">
        <f t="shared" si="12"/>
        <v>4.1896547420264252</v>
      </c>
      <c r="D69" s="14">
        <v>0.3</v>
      </c>
      <c r="E69" s="15">
        <f t="shared" si="2"/>
        <v>0.23200000000000012</v>
      </c>
      <c r="F69" s="6">
        <f>(Fwd*_xlfn.NORM.S.DIST(LN(Fwd/$B69)/(D69*SQRT(T))+D69*SQRT(T)/2,1)-$B69*_xlfn.NORM.S.DIST(LN(Fwd/$B69)/(D69*SQRT(T))-D69*SQRT(T)/2,1)+$B69-Fwd)*EXP(-rf*T)</f>
        <v>0.91621523957694251</v>
      </c>
      <c r="G69" s="29">
        <f>(Fwd*_xlfn.NORM.S.DIST(LN(Fwd/$B69)/(E69*SQRT(T))+E69*SQRT(T)/2,1)-$B69*_xlfn.NORM.S.DIST(LN(Fwd/$B69)/(E69*SQRT(T))-E69*SQRT(T)/2,1)+$B69-Fwd)*EXP(-rf*T)</f>
        <v>0.27380027037384025</v>
      </c>
      <c r="H69" s="6">
        <f>(Fwd*_xlfn.NORM.S.DIST(LN(Fwd/$B69)/(D69*SQRT(T))+D69*SQRT(T)/2,1)-$B69*_xlfn.NORM.S.DIST(LN(Fwd/$B69)/(D69*SQRT(T))-D69*SQRT(T)/2,1))*EXP(-rf*T)</f>
        <v>34.916215239576943</v>
      </c>
      <c r="I69" s="17">
        <f>(Fwd*_xlfn.NORM.S.DIST(LN(Fwd/$B69)/(E69*SQRT(T))+E69*SQRT(T)/2,1)-$B69*_xlfn.NORM.S.DIST(LN(Fwd/$B69)/(E69*SQRT(T))-E69*SQRT(T)/2,1))*EXP(-rf*T)</f>
        <v>34.273800270373847</v>
      </c>
      <c r="J69" s="33">
        <f t="shared" ref="J69:J132" si="13">(F70-F68)/2</f>
        <v>0.10847962251494891</v>
      </c>
      <c r="K69" s="29">
        <f t="shared" ref="K69:K132" si="14">(G70-G68)/2</f>
        <v>6.0085102045910332E-2</v>
      </c>
      <c r="L69" s="17">
        <f t="shared" si="9"/>
        <v>0.89152037748504753</v>
      </c>
      <c r="M69" s="29">
        <f t="shared" si="10"/>
        <v>0.93991489795408611</v>
      </c>
      <c r="N69" s="7">
        <f t="shared" ref="N69:N132" si="15">(F70+F68-2*F69)</f>
        <v>9.3968301684128619E-3</v>
      </c>
      <c r="O69" s="7">
        <f t="shared" ref="O69:O132" si="16">(G70+G68-2*G69)</f>
        <v>9.9887730624033111E-3</v>
      </c>
      <c r="P69" s="19">
        <f t="shared" ref="P69:P132" si="17">(H70+H68-2*H69)</f>
        <v>9.3968301684128619E-3</v>
      </c>
      <c r="Q69" s="27">
        <f t="shared" ref="Q69:Q132" si="18">(I70+I68-2*I69)</f>
        <v>9.9887730624033111E-3</v>
      </c>
      <c r="R69" s="6">
        <f>J69*EXP(rf*T)</f>
        <v>0.10847962251494891</v>
      </c>
      <c r="S69" s="17">
        <f>K69*EXP(rf*T)</f>
        <v>6.0085102045910332E-2</v>
      </c>
      <c r="T69" s="6">
        <f>N69*EXP(rf*T)</f>
        <v>9.3968301684128619E-3</v>
      </c>
      <c r="U69" s="29">
        <f>O69*EXP(rf*T)</f>
        <v>9.9887730624033111E-3</v>
      </c>
      <c r="V69" s="9"/>
      <c r="W69" s="9"/>
      <c r="X69" s="9"/>
      <c r="Y69" s="9"/>
      <c r="Z69" s="9"/>
      <c r="AD69" s="1"/>
      <c r="AF69" s="1"/>
    </row>
    <row r="70" spans="2:32" x14ac:dyDescent="0.25">
      <c r="B70" s="4">
        <f t="shared" si="1"/>
        <v>67</v>
      </c>
      <c r="C70" s="16">
        <f t="shared" si="12"/>
        <v>4.2046926193909657</v>
      </c>
      <c r="D70" s="14">
        <v>0.3</v>
      </c>
      <c r="E70" s="15">
        <f t="shared" si="2"/>
        <v>0.23400000000000012</v>
      </c>
      <c r="F70" s="6">
        <f>(Fwd*_xlfn.NORM.S.DIST(LN(Fwd/$B70)/(D70*SQRT(T))+D70*SQRT(T)/2,1)-$B70*_xlfn.NORM.S.DIST(LN(Fwd/$B70)/(D70*SQRT(T))-D70*SQRT(T)/2,1)+$B70-Fwd)*EXP(-rf*T)</f>
        <v>1.0293932771760979</v>
      </c>
      <c r="G70" s="29">
        <f>(Fwd*_xlfn.NORM.S.DIST(LN(Fwd/$B70)/(E70*SQRT(T))+E70*SQRT(T)/2,1)-$B70*_xlfn.NORM.S.DIST(LN(Fwd/$B70)/(E70*SQRT(T))-E70*SQRT(T)/2,1)+$B70-Fwd)*EXP(-rf*T)</f>
        <v>0.33887975895095224</v>
      </c>
      <c r="H70" s="6">
        <f>(Fwd*_xlfn.NORM.S.DIST(LN(Fwd/$B70)/(D70*SQRT(T))+D70*SQRT(T)/2,1)-$B70*_xlfn.NORM.S.DIST(LN(Fwd/$B70)/(D70*SQRT(T))-D70*SQRT(T)/2,1))*EXP(-rf*T)</f>
        <v>34.029393277176105</v>
      </c>
      <c r="I70" s="17">
        <f>(Fwd*_xlfn.NORM.S.DIST(LN(Fwd/$B70)/(E70*SQRT(T))+E70*SQRT(T)/2,1)-$B70*_xlfn.NORM.S.DIST(LN(Fwd/$B70)/(E70*SQRT(T))-E70*SQRT(T)/2,1))*EXP(-rf*T)</f>
        <v>33.338879758950959</v>
      </c>
      <c r="J70" s="33">
        <f t="shared" si="13"/>
        <v>0.11809566604205912</v>
      </c>
      <c r="K70" s="29">
        <f t="shared" si="14"/>
        <v>7.0583671228973799E-2</v>
      </c>
      <c r="L70" s="17">
        <f t="shared" si="9"/>
        <v>0.88190433395794088</v>
      </c>
      <c r="M70" s="29">
        <f t="shared" si="10"/>
        <v>0.92941632877102975</v>
      </c>
      <c r="N70" s="7">
        <f t="shared" si="15"/>
        <v>9.8352568858075529E-3</v>
      </c>
      <c r="O70" s="7">
        <f t="shared" si="16"/>
        <v>1.1008365303723622E-2</v>
      </c>
      <c r="P70" s="19">
        <f t="shared" si="17"/>
        <v>9.835256885793342E-3</v>
      </c>
      <c r="Q70" s="27">
        <f t="shared" si="18"/>
        <v>1.1008365303709411E-2</v>
      </c>
      <c r="R70" s="6">
        <f>J70*EXP(rf*T)</f>
        <v>0.11809566604205912</v>
      </c>
      <c r="S70" s="17">
        <f>K70*EXP(rf*T)</f>
        <v>7.0583671228973799E-2</v>
      </c>
      <c r="T70" s="6">
        <f>N70*EXP(rf*T)</f>
        <v>9.8352568858075529E-3</v>
      </c>
      <c r="U70" s="29">
        <f>O70*EXP(rf*T)</f>
        <v>1.1008365303723622E-2</v>
      </c>
      <c r="V70" s="9"/>
      <c r="W70" s="9"/>
      <c r="X70" s="9"/>
      <c r="Y70" s="9"/>
      <c r="Z70" s="9"/>
      <c r="AD70" s="1"/>
      <c r="AF70" s="1"/>
    </row>
    <row r="71" spans="2:32" x14ac:dyDescent="0.25">
      <c r="B71" s="4">
        <f t="shared" si="1"/>
        <v>68</v>
      </c>
      <c r="C71" s="16">
        <f t="shared" si="12"/>
        <v>4.219507705176107</v>
      </c>
      <c r="D71" s="14">
        <v>0.3</v>
      </c>
      <c r="E71" s="15">
        <f t="shared" si="2"/>
        <v>0.23600000000000013</v>
      </c>
      <c r="F71" s="6">
        <f>(Fwd*_xlfn.NORM.S.DIST(LN(Fwd/$B71)/(D71*SQRT(T))+D71*SQRT(T)/2,1)-$B71*_xlfn.NORM.S.DIST(LN(Fwd/$B71)/(D71*SQRT(T))-D71*SQRT(T)/2,1)+$B71-Fwd)*EXP(-rf*T)</f>
        <v>1.1524065716610608</v>
      </c>
      <c r="G71" s="29">
        <f>(Fwd*_xlfn.NORM.S.DIST(LN(Fwd/$B71)/(E71*SQRT(T))+E71*SQRT(T)/2,1)-$B71*_xlfn.NORM.S.DIST(LN(Fwd/$B71)/(E71*SQRT(T))-E71*SQRT(T)/2,1)+$B71-Fwd)*EXP(-rf*T)</f>
        <v>0.41496761283178785</v>
      </c>
      <c r="H71" s="6">
        <f>(Fwd*_xlfn.NORM.S.DIST(LN(Fwd/$B71)/(D71*SQRT(T))+D71*SQRT(T)/2,1)-$B71*_xlfn.NORM.S.DIST(LN(Fwd/$B71)/(D71*SQRT(T))-D71*SQRT(T)/2,1))*EXP(-rf*T)</f>
        <v>33.152406571661061</v>
      </c>
      <c r="I71" s="17">
        <f>(Fwd*_xlfn.NORM.S.DIST(LN(Fwd/$B71)/(E71*SQRT(T))+E71*SQRT(T)/2,1)-$B71*_xlfn.NORM.S.DIST(LN(Fwd/$B71)/(E71*SQRT(T))-E71*SQRT(T)/2,1))*EXP(-rf*T)</f>
        <v>32.414967612831788</v>
      </c>
      <c r="J71" s="33">
        <f t="shared" si="13"/>
        <v>0.12814427456015665</v>
      </c>
      <c r="K71" s="29">
        <f t="shared" si="14"/>
        <v>8.2095283919770168E-2</v>
      </c>
      <c r="L71" s="17">
        <f t="shared" si="9"/>
        <v>0.87185572543985046</v>
      </c>
      <c r="M71" s="29">
        <f t="shared" si="10"/>
        <v>0.91790471608023694</v>
      </c>
      <c r="N71" s="7">
        <f t="shared" si="15"/>
        <v>1.0261960150387495E-2</v>
      </c>
      <c r="O71" s="7">
        <f t="shared" si="16"/>
        <v>1.2014860077869116E-2</v>
      </c>
      <c r="P71" s="19">
        <f t="shared" si="17"/>
        <v>1.0261960150387495E-2</v>
      </c>
      <c r="Q71" s="27">
        <f t="shared" si="18"/>
        <v>1.2014860077869116E-2</v>
      </c>
      <c r="R71" s="6">
        <f>J71*EXP(rf*T)</f>
        <v>0.12814427456015665</v>
      </c>
      <c r="S71" s="17">
        <f>K71*EXP(rf*T)</f>
        <v>8.2095283919770168E-2</v>
      </c>
      <c r="T71" s="6">
        <f>N71*EXP(rf*T)</f>
        <v>1.0261960150387495E-2</v>
      </c>
      <c r="U71" s="29">
        <f>O71*EXP(rf*T)</f>
        <v>1.2014860077869116E-2</v>
      </c>
      <c r="V71" s="9"/>
      <c r="W71" s="9"/>
      <c r="X71" s="9"/>
      <c r="Y71" s="9"/>
      <c r="Z71" s="9"/>
      <c r="AD71" s="1"/>
      <c r="AF71" s="1"/>
    </row>
    <row r="72" spans="2:32" x14ac:dyDescent="0.25">
      <c r="B72" s="4">
        <f t="shared" si="1"/>
        <v>69</v>
      </c>
      <c r="C72" s="16">
        <f t="shared" si="12"/>
        <v>4.2341065045972597</v>
      </c>
      <c r="D72" s="14">
        <v>0.3</v>
      </c>
      <c r="E72" s="15">
        <f t="shared" si="2"/>
        <v>0.23800000000000013</v>
      </c>
      <c r="F72" s="6">
        <f>(Fwd*_xlfn.NORM.S.DIST(LN(Fwd/$B72)/(D72*SQRT(T))+D72*SQRT(T)/2,1)-$B72*_xlfn.NORM.S.DIST(LN(Fwd/$B72)/(D72*SQRT(T))-D72*SQRT(T)/2,1)+$B72-Fwd)*EXP(-rf*T)</f>
        <v>1.2856818262964111</v>
      </c>
      <c r="G72" s="29">
        <f>(Fwd*_xlfn.NORM.S.DIST(LN(Fwd/$B72)/(E72*SQRT(T))+E72*SQRT(T)/2,1)-$B72*_xlfn.NORM.S.DIST(LN(Fwd/$B72)/(E72*SQRT(T))-E72*SQRT(T)/2,1)+$B72-Fwd)*EXP(-rf*T)</f>
        <v>0.50307032679049257</v>
      </c>
      <c r="H72" s="6">
        <f>(Fwd*_xlfn.NORM.S.DIST(LN(Fwd/$B72)/(D72*SQRT(T))+D72*SQRT(T)/2,1)-$B72*_xlfn.NORM.S.DIST(LN(Fwd/$B72)/(D72*SQRT(T))-D72*SQRT(T)/2,1))*EXP(-rf*T)</f>
        <v>32.285681826296404</v>
      </c>
      <c r="I72" s="17">
        <f>(Fwd*_xlfn.NORM.S.DIST(LN(Fwd/$B72)/(E72*SQRT(T))+E72*SQRT(T)/2,1)-$B72*_xlfn.NORM.S.DIST(LN(Fwd/$B72)/(E72*SQRT(T))-E72*SQRT(T)/2,1))*EXP(-rf*T)</f>
        <v>31.503070326790485</v>
      </c>
      <c r="J72" s="33">
        <f t="shared" si="13"/>
        <v>0.13861278469598659</v>
      </c>
      <c r="K72" s="29">
        <f t="shared" si="14"/>
        <v>9.4600317980308546E-2</v>
      </c>
      <c r="L72" s="17">
        <f t="shared" si="9"/>
        <v>0.86138721530401341</v>
      </c>
      <c r="M72" s="29">
        <f t="shared" si="10"/>
        <v>0.9053996820196879</v>
      </c>
      <c r="N72" s="7">
        <f t="shared" si="15"/>
        <v>1.0675060121272395E-2</v>
      </c>
      <c r="O72" s="7">
        <f t="shared" si="16"/>
        <v>1.299520804320764E-2</v>
      </c>
      <c r="P72" s="19">
        <f t="shared" si="17"/>
        <v>1.0675060121286606E-2</v>
      </c>
      <c r="Q72" s="27">
        <f t="shared" si="18"/>
        <v>1.2995208043228956E-2</v>
      </c>
      <c r="R72" s="6">
        <f>J72*EXP(rf*T)</f>
        <v>0.13861278469598659</v>
      </c>
      <c r="S72" s="17">
        <f>K72*EXP(rf*T)</f>
        <v>9.4600317980308546E-2</v>
      </c>
      <c r="T72" s="6">
        <f>N72*EXP(rf*T)</f>
        <v>1.0675060121272395E-2</v>
      </c>
      <c r="U72" s="29">
        <f>O72*EXP(rf*T)</f>
        <v>1.299520804320764E-2</v>
      </c>
      <c r="V72" s="9"/>
      <c r="W72" s="9"/>
      <c r="X72" s="9"/>
      <c r="Y72" s="9"/>
      <c r="Z72" s="9"/>
      <c r="AD72" s="1"/>
      <c r="AF72" s="1"/>
    </row>
    <row r="73" spans="2:32" x14ac:dyDescent="0.25">
      <c r="B73" s="4">
        <f t="shared" si="1"/>
        <v>70</v>
      </c>
      <c r="C73" s="16">
        <f t="shared" si="12"/>
        <v>4.2484952420493594</v>
      </c>
      <c r="D73" s="14">
        <v>0.3</v>
      </c>
      <c r="E73" s="15">
        <f t="shared" si="2"/>
        <v>0.24000000000000013</v>
      </c>
      <c r="F73" s="6">
        <f>(Fwd*_xlfn.NORM.S.DIST(LN(Fwd/$B73)/(D73*SQRT(T))+D73*SQRT(T)/2,1)-$B73*_xlfn.NORM.S.DIST(LN(Fwd/$B73)/(D73*SQRT(T))-D73*SQRT(T)/2,1)+$B73-Fwd)*EXP(-rf*T)</f>
        <v>1.4296321410530339</v>
      </c>
      <c r="G73" s="29">
        <f>(Fwd*_xlfn.NORM.S.DIST(LN(Fwd/$B73)/(E73*SQRT(T))+E73*SQRT(T)/2,1)-$B73*_xlfn.NORM.S.DIST(LN(Fwd/$B73)/(E73*SQRT(T))-E73*SQRT(T)/2,1)+$B73-Fwd)*EXP(-rf*T)</f>
        <v>0.60416824879240494</v>
      </c>
      <c r="H73" s="6">
        <f>(Fwd*_xlfn.NORM.S.DIST(LN(Fwd/$B73)/(D73*SQRT(T))+D73*SQRT(T)/2,1)-$B73*_xlfn.NORM.S.DIST(LN(Fwd/$B73)/(D73*SQRT(T))-D73*SQRT(T)/2,1))*EXP(-rf*T)</f>
        <v>31.429632141053034</v>
      </c>
      <c r="I73" s="17">
        <f>(Fwd*_xlfn.NORM.S.DIST(LN(Fwd/$B73)/(E73*SQRT(T))+E73*SQRT(T)/2,1)-$B73*_xlfn.NORM.S.DIST(LN(Fwd/$B73)/(E73*SQRT(T))-E73*SQRT(T)/2,1))*EXP(-rf*T)</f>
        <v>30.604168248792412</v>
      </c>
      <c r="J73" s="33">
        <f t="shared" si="13"/>
        <v>0.14948672186031331</v>
      </c>
      <c r="K73" s="29">
        <f t="shared" si="14"/>
        <v>0.10806659336220292</v>
      </c>
      <c r="L73" s="17">
        <f t="shared" si="9"/>
        <v>0.85051327813968314</v>
      </c>
      <c r="M73" s="29">
        <f t="shared" si="10"/>
        <v>0.89193340663779352</v>
      </c>
      <c r="N73" s="7">
        <f t="shared" si="15"/>
        <v>1.1072814207381043E-2</v>
      </c>
      <c r="O73" s="7">
        <f t="shared" si="16"/>
        <v>1.3937342720581114E-2</v>
      </c>
      <c r="P73" s="19">
        <f t="shared" si="17"/>
        <v>1.1072814207373938E-2</v>
      </c>
      <c r="Q73" s="27">
        <f t="shared" si="18"/>
        <v>1.3937342720559798E-2</v>
      </c>
      <c r="R73" s="6">
        <f>J73*EXP(rf*T)</f>
        <v>0.14948672186031331</v>
      </c>
      <c r="S73" s="17">
        <f>K73*EXP(rf*T)</f>
        <v>0.10806659336220292</v>
      </c>
      <c r="T73" s="6">
        <f>N73*EXP(rf*T)</f>
        <v>1.1072814207381043E-2</v>
      </c>
      <c r="U73" s="29">
        <f>O73*EXP(rf*T)</f>
        <v>1.3937342720581114E-2</v>
      </c>
      <c r="V73" s="9"/>
      <c r="W73" s="9"/>
      <c r="X73" s="9"/>
      <c r="Y73" s="9"/>
      <c r="Z73" s="9"/>
      <c r="AD73" s="1"/>
      <c r="AF73" s="1"/>
    </row>
    <row r="74" spans="2:32" x14ac:dyDescent="0.25">
      <c r="B74" s="4">
        <f t="shared" si="1"/>
        <v>71</v>
      </c>
      <c r="C74" s="16">
        <f t="shared" si="12"/>
        <v>4.2626798770413155</v>
      </c>
      <c r="D74" s="14">
        <v>0.3</v>
      </c>
      <c r="E74" s="15">
        <f t="shared" si="2"/>
        <v>0.24200000000000013</v>
      </c>
      <c r="F74" s="6">
        <f>(Fwd*_xlfn.NORM.S.DIST(LN(Fwd/$B74)/(D74*SQRT(T))+D74*SQRT(T)/2,1)-$B74*_xlfn.NORM.S.DIST(LN(Fwd/$B74)/(D74*SQRT(T))-D74*SQRT(T)/2,1)+$B74-Fwd)*EXP(-rf*T)</f>
        <v>1.5846552700170378</v>
      </c>
      <c r="G74" s="29">
        <f>(Fwd*_xlfn.NORM.S.DIST(LN(Fwd/$B74)/(E74*SQRT(T))+E74*SQRT(T)/2,1)-$B74*_xlfn.NORM.S.DIST(LN(Fwd/$B74)/(E74*SQRT(T))-E74*SQRT(T)/2,1)+$B74-Fwd)*EXP(-rf*T)</f>
        <v>0.71920351351489842</v>
      </c>
      <c r="H74" s="6">
        <f>(Fwd*_xlfn.NORM.S.DIST(LN(Fwd/$B74)/(D74*SQRT(T))+D74*SQRT(T)/2,1)-$B74*_xlfn.NORM.S.DIST(LN(Fwd/$B74)/(D74*SQRT(T))-D74*SQRT(T)/2,1))*EXP(-rf*T)</f>
        <v>30.584655270017038</v>
      </c>
      <c r="I74" s="17">
        <f>(Fwd*_xlfn.NORM.S.DIST(LN(Fwd/$B74)/(E74*SQRT(T))+E74*SQRT(T)/2,1)-$B74*_xlfn.NORM.S.DIST(LN(Fwd/$B74)/(E74*SQRT(T))-E74*SQRT(T)/2,1))*EXP(-rf*T)</f>
        <v>29.719203513514898</v>
      </c>
      <c r="J74" s="33">
        <f t="shared" si="13"/>
        <v>0.16074994230954331</v>
      </c>
      <c r="K74" s="29">
        <f t="shared" si="14"/>
        <v>0.12245048768354394</v>
      </c>
      <c r="L74" s="17">
        <f t="shared" si="9"/>
        <v>0.83925005769045313</v>
      </c>
      <c r="M74" s="29">
        <f t="shared" si="10"/>
        <v>0.87754951231645961</v>
      </c>
      <c r="N74" s="7">
        <f t="shared" si="15"/>
        <v>1.1453626691078966E-2</v>
      </c>
      <c r="O74" s="7">
        <f t="shared" si="16"/>
        <v>1.4830445922100921E-2</v>
      </c>
      <c r="P74" s="19">
        <f t="shared" si="17"/>
        <v>1.1453626691086072E-2</v>
      </c>
      <c r="Q74" s="27">
        <f t="shared" si="18"/>
        <v>1.4830445922108026E-2</v>
      </c>
      <c r="R74" s="6">
        <f>J74*EXP(rf*T)</f>
        <v>0.16074994230954331</v>
      </c>
      <c r="S74" s="17">
        <f>K74*EXP(rf*T)</f>
        <v>0.12245048768354394</v>
      </c>
      <c r="T74" s="6">
        <f>N74*EXP(rf*T)</f>
        <v>1.1453626691078966E-2</v>
      </c>
      <c r="U74" s="29">
        <f>O74*EXP(rf*T)</f>
        <v>1.4830445922100921E-2</v>
      </c>
      <c r="V74" s="9"/>
      <c r="W74" s="9"/>
      <c r="X74" s="9"/>
      <c r="Y74" s="9"/>
      <c r="Z74" s="9"/>
      <c r="AD74" s="1"/>
      <c r="AF74" s="1"/>
    </row>
    <row r="75" spans="2:32" x14ac:dyDescent="0.25">
      <c r="B75" s="4">
        <f t="shared" si="1"/>
        <v>72</v>
      </c>
      <c r="C75" s="16">
        <f t="shared" si="12"/>
        <v>4.2766661190160553</v>
      </c>
      <c r="D75" s="14">
        <v>0.3</v>
      </c>
      <c r="E75" s="15">
        <f t="shared" si="2"/>
        <v>0.24400000000000013</v>
      </c>
      <c r="F75" s="6">
        <f>(Fwd*_xlfn.NORM.S.DIST(LN(Fwd/$B75)/(D75*SQRT(T))+D75*SQRT(T)/2,1)-$B75*_xlfn.NORM.S.DIST(LN(Fwd/$B75)/(D75*SQRT(T))-D75*SQRT(T)/2,1)+$B75-Fwd)*EXP(-rf*T)</f>
        <v>1.7511320256721206</v>
      </c>
      <c r="G75" s="29">
        <f>(Fwd*_xlfn.NORM.S.DIST(LN(Fwd/$B75)/(E75*SQRT(T))+E75*SQRT(T)/2,1)-$B75*_xlfn.NORM.S.DIST(LN(Fwd/$B75)/(E75*SQRT(T))-E75*SQRT(T)/2,1)+$B75-Fwd)*EXP(-rf*T)</f>
        <v>0.84906922415949282</v>
      </c>
      <c r="H75" s="6">
        <f>(Fwd*_xlfn.NORM.S.DIST(LN(Fwd/$B75)/(D75*SQRT(T))+D75*SQRT(T)/2,1)-$B75*_xlfn.NORM.S.DIST(LN(Fwd/$B75)/(D75*SQRT(T))-D75*SQRT(T)/2,1))*EXP(-rf*T)</f>
        <v>29.751132025672128</v>
      </c>
      <c r="I75" s="17">
        <f>(Fwd*_xlfn.NORM.S.DIST(LN(Fwd/$B75)/(E75*SQRT(T))+E75*SQRT(T)/2,1)-$B75*_xlfn.NORM.S.DIST(LN(Fwd/$B75)/(E75*SQRT(T))-E75*SQRT(T)/2,1))*EXP(-rf*T)</f>
        <v>28.849069224159493</v>
      </c>
      <c r="J75" s="33">
        <f t="shared" si="13"/>
        <v>0.1723847836543726</v>
      </c>
      <c r="K75" s="29">
        <f t="shared" si="14"/>
        <v>0.13769828022015673</v>
      </c>
      <c r="L75" s="17">
        <f t="shared" si="9"/>
        <v>0.8276152163456274</v>
      </c>
      <c r="M75" s="29">
        <f t="shared" si="10"/>
        <v>0.86230171977983971</v>
      </c>
      <c r="N75" s="7">
        <f t="shared" si="15"/>
        <v>1.18160559985796E-2</v>
      </c>
      <c r="O75" s="7">
        <f t="shared" si="16"/>
        <v>1.5665139151124663E-2</v>
      </c>
      <c r="P75" s="19">
        <f t="shared" si="17"/>
        <v>1.1816055998565389E-2</v>
      </c>
      <c r="Q75" s="27">
        <f t="shared" si="18"/>
        <v>1.5665139151131768E-2</v>
      </c>
      <c r="R75" s="6">
        <f>J75*EXP(rf*T)</f>
        <v>0.1723847836543726</v>
      </c>
      <c r="S75" s="17">
        <f>K75*EXP(rf*T)</f>
        <v>0.13769828022015673</v>
      </c>
      <c r="T75" s="6">
        <f>N75*EXP(rf*T)</f>
        <v>1.18160559985796E-2</v>
      </c>
      <c r="U75" s="29">
        <f>O75*EXP(rf*T)</f>
        <v>1.5665139151124663E-2</v>
      </c>
      <c r="V75" s="9"/>
      <c r="W75" s="9"/>
      <c r="X75" s="9"/>
      <c r="Y75" s="9"/>
      <c r="Z75" s="9"/>
      <c r="AD75" s="1"/>
      <c r="AF75" s="1"/>
    </row>
    <row r="76" spans="2:32" x14ac:dyDescent="0.25">
      <c r="B76" s="4">
        <f t="shared" si="1"/>
        <v>73</v>
      </c>
      <c r="C76" s="16">
        <f t="shared" si="12"/>
        <v>4.290459441148391</v>
      </c>
      <c r="D76" s="14">
        <v>0.3</v>
      </c>
      <c r="E76" s="15">
        <f t="shared" si="2"/>
        <v>0.24600000000000014</v>
      </c>
      <c r="F76" s="6">
        <f>(Fwd*_xlfn.NORM.S.DIST(LN(Fwd/$B76)/(D76*SQRT(T))+D76*SQRT(T)/2,1)-$B76*_xlfn.NORM.S.DIST(LN(Fwd/$B76)/(D76*SQRT(T))-D76*SQRT(T)/2,1)+$B76-Fwd)*EXP(-rf*T)</f>
        <v>1.929424837325783</v>
      </c>
      <c r="G76" s="29">
        <f>(Fwd*_xlfn.NORM.S.DIST(LN(Fwd/$B76)/(E76*SQRT(T))+E76*SQRT(T)/2,1)-$B76*_xlfn.NORM.S.DIST(LN(Fwd/$B76)/(E76*SQRT(T))-E76*SQRT(T)/2,1)+$B76-Fwd)*EXP(-rf*T)</f>
        <v>0.99460007395521188</v>
      </c>
      <c r="H76" s="6">
        <f>(Fwd*_xlfn.NORM.S.DIST(LN(Fwd/$B76)/(D76*SQRT(T))+D76*SQRT(T)/2,1)-$B76*_xlfn.NORM.S.DIST(LN(Fwd/$B76)/(D76*SQRT(T))-D76*SQRT(T)/2,1))*EXP(-rf*T)</f>
        <v>28.929424837325783</v>
      </c>
      <c r="I76" s="17">
        <f>(Fwd*_xlfn.NORM.S.DIST(LN(Fwd/$B76)/(E76*SQRT(T))+E76*SQRT(T)/2,1)-$B76*_xlfn.NORM.S.DIST(LN(Fwd/$B76)/(E76*SQRT(T))-E76*SQRT(T)/2,1))*EXP(-rf*T)</f>
        <v>27.994600073955219</v>
      </c>
      <c r="J76" s="33">
        <f t="shared" si="13"/>
        <v>0.18437222151339228</v>
      </c>
      <c r="K76" s="29">
        <f t="shared" si="14"/>
        <v>0.15374765136217405</v>
      </c>
      <c r="L76" s="17">
        <f t="shared" si="9"/>
        <v>0.81562777848661128</v>
      </c>
      <c r="M76" s="29">
        <f t="shared" si="10"/>
        <v>0.84625234863782239</v>
      </c>
      <c r="N76" s="7">
        <f t="shared" si="15"/>
        <v>1.2158819719459757E-2</v>
      </c>
      <c r="O76" s="7">
        <f t="shared" si="16"/>
        <v>1.643360313290998E-2</v>
      </c>
      <c r="P76" s="19">
        <f t="shared" si="17"/>
        <v>1.2158819719466862E-2</v>
      </c>
      <c r="Q76" s="27">
        <f t="shared" si="18"/>
        <v>1.6433603132902874E-2</v>
      </c>
      <c r="R76" s="6">
        <f>J76*EXP(rf*T)</f>
        <v>0.18437222151339228</v>
      </c>
      <c r="S76" s="17">
        <f>K76*EXP(rf*T)</f>
        <v>0.15374765136217405</v>
      </c>
      <c r="T76" s="6">
        <f>N76*EXP(rf*T)</f>
        <v>1.2158819719459757E-2</v>
      </c>
      <c r="U76" s="29">
        <f>O76*EXP(rf*T)</f>
        <v>1.643360313290998E-2</v>
      </c>
      <c r="V76" s="9"/>
      <c r="W76" s="9"/>
      <c r="X76" s="9"/>
      <c r="Y76" s="9"/>
      <c r="Z76" s="9"/>
      <c r="AD76" s="1"/>
      <c r="AF76" s="1"/>
    </row>
    <row r="77" spans="2:32" x14ac:dyDescent="0.25">
      <c r="B77" s="4">
        <f t="shared" si="1"/>
        <v>74</v>
      </c>
      <c r="C77" s="16">
        <f t="shared" si="12"/>
        <v>4.3040650932041702</v>
      </c>
      <c r="D77" s="14">
        <v>0.3</v>
      </c>
      <c r="E77" s="15">
        <f t="shared" si="2"/>
        <v>0.24800000000000014</v>
      </c>
      <c r="F77" s="6">
        <f>(Fwd*_xlfn.NORM.S.DIST(LN(Fwd/$B77)/(D77*SQRT(T))+D77*SQRT(T)/2,1)-$B77*_xlfn.NORM.S.DIST(LN(Fwd/$B77)/(D77*SQRT(T))-D77*SQRT(T)/2,1)+$B77-Fwd)*EXP(-rf*T)</f>
        <v>2.1198764686989051</v>
      </c>
      <c r="G77" s="29">
        <f>(Fwd*_xlfn.NORM.S.DIST(LN(Fwd/$B77)/(E77*SQRT(T))+E77*SQRT(T)/2,1)-$B77*_xlfn.NORM.S.DIST(LN(Fwd/$B77)/(E77*SQRT(T))-E77*SQRT(T)/2,1)+$B77-Fwd)*EXP(-rf*T)</f>
        <v>1.1565645268838409</v>
      </c>
      <c r="H77" s="6">
        <f>(Fwd*_xlfn.NORM.S.DIST(LN(Fwd/$B77)/(D77*SQRT(T))+D77*SQRT(T)/2,1)-$B77*_xlfn.NORM.S.DIST(LN(Fwd/$B77)/(D77*SQRT(T))-D77*SQRT(T)/2,1))*EXP(-rf*T)</f>
        <v>28.119876468698905</v>
      </c>
      <c r="I77" s="17">
        <f>(Fwd*_xlfn.NORM.S.DIST(LN(Fwd/$B77)/(E77*SQRT(T))+E77*SQRT(T)/2,1)-$B77*_xlfn.NORM.S.DIST(LN(Fwd/$B77)/(E77*SQRT(T))-E77*SQRT(T)/2,1))*EXP(-rf*T)</f>
        <v>27.156564526883848</v>
      </c>
      <c r="J77" s="33">
        <f t="shared" si="13"/>
        <v>0.19669203012754366</v>
      </c>
      <c r="K77" s="29">
        <f t="shared" si="14"/>
        <v>0.17052926844389305</v>
      </c>
      <c r="L77" s="17">
        <f t="shared" si="9"/>
        <v>0.80330796987245634</v>
      </c>
      <c r="M77" s="29">
        <f t="shared" si="10"/>
        <v>0.82947073155611051</v>
      </c>
      <c r="N77" s="7">
        <f t="shared" si="15"/>
        <v>1.2480797508843011E-2</v>
      </c>
      <c r="O77" s="7">
        <f t="shared" si="16"/>
        <v>1.7129631030528003E-2</v>
      </c>
      <c r="P77" s="19">
        <f t="shared" si="17"/>
        <v>1.2480797508843011E-2</v>
      </c>
      <c r="Q77" s="27">
        <f t="shared" si="18"/>
        <v>1.7129631030520898E-2</v>
      </c>
      <c r="R77" s="6">
        <f>J77*EXP(rf*T)</f>
        <v>0.19669203012754366</v>
      </c>
      <c r="S77" s="17">
        <f>K77*EXP(rf*T)</f>
        <v>0.17052926844389305</v>
      </c>
      <c r="T77" s="6">
        <f>N77*EXP(rf*T)</f>
        <v>1.2480797508843011E-2</v>
      </c>
      <c r="U77" s="29">
        <f>O77*EXP(rf*T)</f>
        <v>1.7129631030528003E-2</v>
      </c>
      <c r="V77" s="9"/>
      <c r="W77" s="9"/>
      <c r="X77" s="9"/>
      <c r="Y77" s="9"/>
      <c r="Z77" s="9"/>
      <c r="AD77" s="1"/>
      <c r="AF77" s="1"/>
    </row>
    <row r="78" spans="2:32" x14ac:dyDescent="0.25">
      <c r="B78" s="4">
        <f t="shared" si="1"/>
        <v>75</v>
      </c>
      <c r="C78" s="16">
        <f t="shared" si="12"/>
        <v>4.3174881135363101</v>
      </c>
      <c r="D78" s="14">
        <v>0.3</v>
      </c>
      <c r="E78" s="15">
        <f t="shared" si="2"/>
        <v>0.25000000000000011</v>
      </c>
      <c r="F78" s="6">
        <f>(Fwd*_xlfn.NORM.S.DIST(LN(Fwd/$B78)/(D78*SQRT(T))+D78*SQRT(T)/2,1)-$B78*_xlfn.NORM.S.DIST(LN(Fwd/$B78)/(D78*SQRT(T))-D78*SQRT(T)/2,1)+$B78-Fwd)*EXP(-rf*T)</f>
        <v>2.3228088975808703</v>
      </c>
      <c r="G78" s="29">
        <f>(Fwd*_xlfn.NORM.S.DIST(LN(Fwd/$B78)/(E78*SQRT(T))+E78*SQRT(T)/2,1)-$B78*_xlfn.NORM.S.DIST(LN(Fwd/$B78)/(E78*SQRT(T))-E78*SQRT(T)/2,1)+$B78-Fwd)*EXP(-rf*T)</f>
        <v>1.335658610842998</v>
      </c>
      <c r="H78" s="6">
        <f>(Fwd*_xlfn.NORM.S.DIST(LN(Fwd/$B78)/(D78*SQRT(T))+D78*SQRT(T)/2,1)-$B78*_xlfn.NORM.S.DIST(LN(Fwd/$B78)/(D78*SQRT(T))-D78*SQRT(T)/2,1))*EXP(-rf*T)</f>
        <v>27.32280889758087</v>
      </c>
      <c r="I78" s="17">
        <f>(Fwd*_xlfn.NORM.S.DIST(LN(Fwd/$B78)/(E78*SQRT(T))+E78*SQRT(T)/2,1)-$B78*_xlfn.NORM.S.DIST(LN(Fwd/$B78)/(E78*SQRT(T))-E78*SQRT(T)/2,1))*EXP(-rf*T)</f>
        <v>26.335658610842998</v>
      </c>
      <c r="J78" s="33">
        <f t="shared" si="13"/>
        <v>0.20932294489248449</v>
      </c>
      <c r="K78" s="29">
        <f t="shared" si="14"/>
        <v>0.18796839559063017</v>
      </c>
      <c r="L78" s="17">
        <f t="shared" si="9"/>
        <v>0.79067705510751551</v>
      </c>
      <c r="M78" s="29">
        <f t="shared" si="10"/>
        <v>0.81203160440936983</v>
      </c>
      <c r="N78" s="7">
        <f t="shared" si="15"/>
        <v>1.2781032021038641E-2</v>
      </c>
      <c r="O78" s="7">
        <f t="shared" si="16"/>
        <v>1.7748623262946239E-2</v>
      </c>
      <c r="P78" s="19">
        <f t="shared" si="17"/>
        <v>1.2781032021038641E-2</v>
      </c>
      <c r="Q78" s="27">
        <f t="shared" si="18"/>
        <v>1.774862326296045E-2</v>
      </c>
      <c r="R78" s="6">
        <f>J78*EXP(rf*T)</f>
        <v>0.20932294489248449</v>
      </c>
      <c r="S78" s="17">
        <f>K78*EXP(rf*T)</f>
        <v>0.18796839559063017</v>
      </c>
      <c r="T78" s="6">
        <f>N78*EXP(rf*T)</f>
        <v>1.2781032021038641E-2</v>
      </c>
      <c r="U78" s="29">
        <f>O78*EXP(rf*T)</f>
        <v>1.7748623262946239E-2</v>
      </c>
      <c r="V78" s="9"/>
      <c r="W78" s="9"/>
      <c r="X78" s="9"/>
      <c r="Y78" s="9"/>
      <c r="Z78" s="9"/>
      <c r="AD78" s="1"/>
      <c r="AF78" s="1"/>
    </row>
    <row r="79" spans="2:32" x14ac:dyDescent="0.25">
      <c r="B79" s="4">
        <f t="shared" si="1"/>
        <v>76</v>
      </c>
      <c r="C79" s="16">
        <f t="shared" si="12"/>
        <v>4.3307333402863311</v>
      </c>
      <c r="D79" s="14">
        <v>0.3</v>
      </c>
      <c r="E79" s="15">
        <f t="shared" si="2"/>
        <v>0.25200000000000011</v>
      </c>
      <c r="F79" s="6">
        <f>(Fwd*_xlfn.NORM.S.DIST(LN(Fwd/$B79)/(D79*SQRT(T))+D79*SQRT(T)/2,1)-$B79*_xlfn.NORM.S.DIST(LN(Fwd/$B79)/(D79*SQRT(T))-D79*SQRT(T)/2,1)+$B79-Fwd)*EXP(-rf*T)</f>
        <v>2.5385223584838741</v>
      </c>
      <c r="G79" s="29">
        <f>(Fwd*_xlfn.NORM.S.DIST(LN(Fwd/$B79)/(E79*SQRT(T))+E79*SQRT(T)/2,1)-$B79*_xlfn.NORM.S.DIST(LN(Fwd/$B79)/(E79*SQRT(T))-E79*SQRT(T)/2,1)+$B79-Fwd)*EXP(-rf*T)</f>
        <v>1.5325013180651013</v>
      </c>
      <c r="H79" s="6">
        <f>(Fwd*_xlfn.NORM.S.DIST(LN(Fwd/$B79)/(D79*SQRT(T))+D79*SQRT(T)/2,1)-$B79*_xlfn.NORM.S.DIST(LN(Fwd/$B79)/(D79*SQRT(T))-D79*SQRT(T)/2,1))*EXP(-rf*T)</f>
        <v>26.538522358483874</v>
      </c>
      <c r="I79" s="17">
        <f>(Fwd*_xlfn.NORM.S.DIST(LN(Fwd/$B79)/(E79*SQRT(T))+E79*SQRT(T)/2,1)-$B79*_xlfn.NORM.S.DIST(LN(Fwd/$B79)/(E79*SQRT(T))-E79*SQRT(T)/2,1))*EXP(-rf*T)</f>
        <v>25.532501318065108</v>
      </c>
      <c r="J79" s="33">
        <f t="shared" si="13"/>
        <v>0.22224282492481962</v>
      </c>
      <c r="K79" s="29">
        <f t="shared" si="14"/>
        <v>0.20598647384374402</v>
      </c>
      <c r="L79" s="17">
        <f t="shared" si="9"/>
        <v>0.77775717507518038</v>
      </c>
      <c r="M79" s="29">
        <f t="shared" si="10"/>
        <v>0.79401352615625598</v>
      </c>
      <c r="N79" s="7">
        <f t="shared" si="15"/>
        <v>1.3058728043631618E-2</v>
      </c>
      <c r="O79" s="7">
        <f t="shared" si="16"/>
        <v>1.8287533243281473E-2</v>
      </c>
      <c r="P79" s="19">
        <f t="shared" si="17"/>
        <v>1.3058728043631618E-2</v>
      </c>
      <c r="Q79" s="27">
        <f t="shared" si="18"/>
        <v>1.8287533243267262E-2</v>
      </c>
      <c r="R79" s="6">
        <f>J79*EXP(rf*T)</f>
        <v>0.22224282492481962</v>
      </c>
      <c r="S79" s="17">
        <f>K79*EXP(rf*T)</f>
        <v>0.20598647384374402</v>
      </c>
      <c r="T79" s="6">
        <f>N79*EXP(rf*T)</f>
        <v>1.3058728043631618E-2</v>
      </c>
      <c r="U79" s="29">
        <f>O79*EXP(rf*T)</f>
        <v>1.8287533243281473E-2</v>
      </c>
      <c r="V79" s="9"/>
      <c r="W79" s="9"/>
      <c r="X79" s="9"/>
      <c r="Y79" s="9"/>
      <c r="Z79" s="9"/>
      <c r="AD79" s="1"/>
      <c r="AF79" s="1"/>
    </row>
    <row r="80" spans="2:32" x14ac:dyDescent="0.25">
      <c r="B80" s="4">
        <f t="shared" si="1"/>
        <v>77</v>
      </c>
      <c r="C80" s="16">
        <f t="shared" si="12"/>
        <v>4.3438054218536841</v>
      </c>
      <c r="D80" s="14">
        <v>0.3</v>
      </c>
      <c r="E80" s="15">
        <f t="shared" si="2"/>
        <v>0.25400000000000011</v>
      </c>
      <c r="F80" s="6">
        <f>(Fwd*_xlfn.NORM.S.DIST(LN(Fwd/$B80)/(D80*SQRT(T))+D80*SQRT(T)/2,1)-$B80*_xlfn.NORM.S.DIST(LN(Fwd/$B80)/(D80*SQRT(T))-D80*SQRT(T)/2,1)+$B80-Fwd)*EXP(-rf*T)</f>
        <v>2.7672945474305095</v>
      </c>
      <c r="G80" s="29">
        <f>(Fwd*_xlfn.NORM.S.DIST(LN(Fwd/$B80)/(E80*SQRT(T))+E80*SQRT(T)/2,1)-$B80*_xlfn.NORM.S.DIST(LN(Fwd/$B80)/(E80*SQRT(T))-E80*SQRT(T)/2,1)+$B80-Fwd)*EXP(-rf*T)</f>
        <v>1.747631558530486</v>
      </c>
      <c r="H80" s="6">
        <f>(Fwd*_xlfn.NORM.S.DIST(LN(Fwd/$B80)/(D80*SQRT(T))+D80*SQRT(T)/2,1)-$B80*_xlfn.NORM.S.DIST(LN(Fwd/$B80)/(D80*SQRT(T))-D80*SQRT(T)/2,1))*EXP(-rf*T)</f>
        <v>25.76729454743051</v>
      </c>
      <c r="I80" s="17">
        <f>(Fwd*_xlfn.NORM.S.DIST(LN(Fwd/$B80)/(E80*SQRT(T))+E80*SQRT(T)/2,1)-$B80*_xlfn.NORM.S.DIST(LN(Fwd/$B80)/(E80*SQRT(T))-E80*SQRT(T)/2,1))*EXP(-rf*T)</f>
        <v>24.747631558530486</v>
      </c>
      <c r="J80" s="33">
        <f t="shared" si="13"/>
        <v>0.23542881394934057</v>
      </c>
      <c r="K80" s="29">
        <f t="shared" si="14"/>
        <v>0.22450262743463156</v>
      </c>
      <c r="L80" s="17">
        <f t="shared" si="9"/>
        <v>0.76457118605065943</v>
      </c>
      <c r="M80" s="29">
        <f t="shared" si="10"/>
        <v>0.77549737256536844</v>
      </c>
      <c r="N80" s="7">
        <f t="shared" si="15"/>
        <v>1.3313250005410282E-2</v>
      </c>
      <c r="O80" s="7">
        <f t="shared" si="16"/>
        <v>1.8744773938493609E-2</v>
      </c>
      <c r="P80" s="19">
        <f t="shared" si="17"/>
        <v>1.3313250005410282E-2</v>
      </c>
      <c r="Q80" s="27">
        <f t="shared" si="18"/>
        <v>1.8744773938507819E-2</v>
      </c>
      <c r="R80" s="6">
        <f>J80*EXP(rf*T)</f>
        <v>0.23542881394934057</v>
      </c>
      <c r="S80" s="17">
        <f>K80*EXP(rf*T)</f>
        <v>0.22450262743463156</v>
      </c>
      <c r="T80" s="6">
        <f>N80*EXP(rf*T)</f>
        <v>1.3313250005410282E-2</v>
      </c>
      <c r="U80" s="29">
        <f>O80*EXP(rf*T)</f>
        <v>1.8744773938493609E-2</v>
      </c>
      <c r="V80" s="9"/>
      <c r="W80" s="9"/>
      <c r="X80" s="9"/>
      <c r="Y80" s="9"/>
      <c r="Z80" s="9"/>
      <c r="AD80" s="1"/>
      <c r="AF80" s="1"/>
    </row>
    <row r="81" spans="2:32" x14ac:dyDescent="0.25">
      <c r="B81" s="4">
        <f t="shared" si="1"/>
        <v>78</v>
      </c>
      <c r="C81" s="16">
        <f t="shared" si="12"/>
        <v>4.3567088266895917</v>
      </c>
      <c r="D81" s="14">
        <v>0.3</v>
      </c>
      <c r="E81" s="15">
        <f t="shared" si="2"/>
        <v>0.25600000000000012</v>
      </c>
      <c r="F81" s="6">
        <f>(Fwd*_xlfn.NORM.S.DIST(LN(Fwd/$B81)/(D81*SQRT(T))+D81*SQRT(T)/2,1)-$B81*_xlfn.NORM.S.DIST(LN(Fwd/$B81)/(D81*SQRT(T))-D81*SQRT(T)/2,1)+$B81-Fwd)*EXP(-rf*T)</f>
        <v>3.0093799863825552</v>
      </c>
      <c r="G81" s="29">
        <f>(Fwd*_xlfn.NORM.S.DIST(LN(Fwd/$B81)/(E81*SQRT(T))+E81*SQRT(T)/2,1)-$B81*_xlfn.NORM.S.DIST(LN(Fwd/$B81)/(E81*SQRT(T))-E81*SQRT(T)/2,1)+$B81-Fwd)*EXP(-rf*T)</f>
        <v>1.9815065729343644</v>
      </c>
      <c r="H81" s="6">
        <f>(Fwd*_xlfn.NORM.S.DIST(LN(Fwd/$B81)/(D81*SQRT(T))+D81*SQRT(T)/2,1)-$B81*_xlfn.NORM.S.DIST(LN(Fwd/$B81)/(D81*SQRT(T))-D81*SQRT(T)/2,1))*EXP(-rf*T)</f>
        <v>25.009379986382555</v>
      </c>
      <c r="I81" s="17">
        <f>(Fwd*_xlfn.NORM.S.DIST(LN(Fwd/$B81)/(E81*SQRT(T))+E81*SQRT(T)/2,1)-$B81*_xlfn.NORM.S.DIST(LN(Fwd/$B81)/(E81*SQRT(T))-E81*SQRT(T)/2,1))*EXP(-rf*T)</f>
        <v>23.981506572934371</v>
      </c>
      <c r="J81" s="33">
        <f t="shared" si="13"/>
        <v>0.24885749797316237</v>
      </c>
      <c r="K81" s="29">
        <f t="shared" si="14"/>
        <v>0.24343506193537934</v>
      </c>
      <c r="L81" s="17">
        <f t="shared" si="9"/>
        <v>0.75114250202684119</v>
      </c>
      <c r="M81" s="29">
        <f t="shared" si="10"/>
        <v>0.75656493806462066</v>
      </c>
      <c r="N81" s="7">
        <f t="shared" si="15"/>
        <v>1.3544118042233322E-2</v>
      </c>
      <c r="O81" s="7">
        <f t="shared" si="16"/>
        <v>1.9120095063001941E-2</v>
      </c>
      <c r="P81" s="19">
        <f t="shared" si="17"/>
        <v>1.3544118042226216E-2</v>
      </c>
      <c r="Q81" s="27">
        <f t="shared" si="18"/>
        <v>1.912009506298773E-2</v>
      </c>
      <c r="R81" s="6">
        <f>J81*EXP(rf*T)</f>
        <v>0.24885749797316237</v>
      </c>
      <c r="S81" s="17">
        <f>K81*EXP(rf*T)</f>
        <v>0.24343506193537934</v>
      </c>
      <c r="T81" s="6">
        <f>N81*EXP(rf*T)</f>
        <v>1.3544118042233322E-2</v>
      </c>
      <c r="U81" s="29">
        <f>O81*EXP(rf*T)</f>
        <v>1.9120095063001941E-2</v>
      </c>
      <c r="V81" s="9"/>
      <c r="W81" s="9"/>
      <c r="X81" s="9"/>
      <c r="Y81" s="9"/>
      <c r="Z81" s="9"/>
      <c r="AD81" s="1"/>
      <c r="AF81" s="1"/>
    </row>
    <row r="82" spans="2:32" x14ac:dyDescent="0.25">
      <c r="B82" s="4">
        <f t="shared" si="1"/>
        <v>79</v>
      </c>
      <c r="C82" s="16">
        <f t="shared" si="12"/>
        <v>4.3694478524670215</v>
      </c>
      <c r="D82" s="14">
        <v>0.3</v>
      </c>
      <c r="E82" s="15">
        <f t="shared" si="2"/>
        <v>0.25800000000000012</v>
      </c>
      <c r="F82" s="6">
        <f>(Fwd*_xlfn.NORM.S.DIST(LN(Fwd/$B82)/(D82*SQRT(T))+D82*SQRT(T)/2,1)-$B82*_xlfn.NORM.S.DIST(LN(Fwd/$B82)/(D82*SQRT(T))-D82*SQRT(T)/2,1)+$B82-Fwd)*EXP(-rf*T)</f>
        <v>3.2650095433768342</v>
      </c>
      <c r="G82" s="29">
        <f>(Fwd*_xlfn.NORM.S.DIST(LN(Fwd/$B82)/(E82*SQRT(T))+E82*SQRT(T)/2,1)-$B82*_xlfn.NORM.S.DIST(LN(Fwd/$B82)/(E82*SQRT(T))-E82*SQRT(T)/2,1)+$B82-Fwd)*EXP(-rf*T)</f>
        <v>2.2345016824012447</v>
      </c>
      <c r="H82" s="6">
        <f>(Fwd*_xlfn.NORM.S.DIST(LN(Fwd/$B82)/(D82*SQRT(T))+D82*SQRT(T)/2,1)-$B82*_xlfn.NORM.S.DIST(LN(Fwd/$B82)/(D82*SQRT(T))-D82*SQRT(T)/2,1))*EXP(-rf*T)</f>
        <v>24.265009543376827</v>
      </c>
      <c r="I82" s="17">
        <f>(Fwd*_xlfn.NORM.S.DIST(LN(Fwd/$B82)/(E82*SQRT(T))+E82*SQRT(T)/2,1)-$B82*_xlfn.NORM.S.DIST(LN(Fwd/$B82)/(E82*SQRT(T))-E82*SQRT(T)/2,1))*EXP(-rf*T)</f>
        <v>23.234501682401245</v>
      </c>
      <c r="J82" s="33">
        <f t="shared" si="13"/>
        <v>0.26250505839559679</v>
      </c>
      <c r="K82" s="29">
        <f t="shared" si="14"/>
        <v>0.26270232953253014</v>
      </c>
      <c r="L82" s="17">
        <f t="shared" si="9"/>
        <v>0.73749494160440321</v>
      </c>
      <c r="M82" s="29">
        <f t="shared" si="10"/>
        <v>0.73729767046747696</v>
      </c>
      <c r="N82" s="7">
        <f t="shared" si="15"/>
        <v>1.3751002802635526E-2</v>
      </c>
      <c r="O82" s="7">
        <f t="shared" si="16"/>
        <v>1.9414440131299671E-2</v>
      </c>
      <c r="P82" s="19">
        <f t="shared" si="17"/>
        <v>1.3751002802649737E-2</v>
      </c>
      <c r="Q82" s="27">
        <f t="shared" si="18"/>
        <v>1.9414440131299671E-2</v>
      </c>
      <c r="R82" s="6">
        <f>J82*EXP(rf*T)</f>
        <v>0.26250505839559679</v>
      </c>
      <c r="S82" s="17">
        <f>K82*EXP(rf*T)</f>
        <v>0.26270232953253014</v>
      </c>
      <c r="T82" s="6">
        <f>N82*EXP(rf*T)</f>
        <v>1.3751002802635526E-2</v>
      </c>
      <c r="U82" s="29">
        <f>O82*EXP(rf*T)</f>
        <v>1.9414440131299671E-2</v>
      </c>
      <c r="V82" s="9"/>
      <c r="W82" s="9"/>
      <c r="X82" s="9"/>
      <c r="Y82" s="9"/>
      <c r="Z82" s="9"/>
      <c r="AD82" s="1"/>
      <c r="AF82" s="1"/>
    </row>
    <row r="83" spans="2:32" x14ac:dyDescent="0.25">
      <c r="B83" s="4">
        <f t="shared" si="1"/>
        <v>80</v>
      </c>
      <c r="C83" s="16">
        <f t="shared" si="12"/>
        <v>4.3820266346738812</v>
      </c>
      <c r="D83" s="14">
        <v>0.3</v>
      </c>
      <c r="E83" s="15">
        <f t="shared" si="2"/>
        <v>0.26000000000000012</v>
      </c>
      <c r="F83" s="6">
        <f>(Fwd*_xlfn.NORM.S.DIST(LN(Fwd/$B83)/(D83*SQRT(T))+D83*SQRT(T)/2,1)-$B83*_xlfn.NORM.S.DIST(LN(Fwd/$B83)/(D83*SQRT(T))-D83*SQRT(T)/2,1)+$B83-Fwd)*EXP(-rf*T)</f>
        <v>3.5343901031737488</v>
      </c>
      <c r="G83" s="29">
        <f>(Fwd*_xlfn.NORM.S.DIST(LN(Fwd/$B83)/(E83*SQRT(T))+E83*SQRT(T)/2,1)-$B83*_xlfn.NORM.S.DIST(LN(Fwd/$B83)/(E83*SQRT(T))-E83*SQRT(T)/2,1)+$B83-Fwd)*EXP(-rf*T)</f>
        <v>2.5069112319994247</v>
      </c>
      <c r="H83" s="6">
        <f>(Fwd*_xlfn.NORM.S.DIST(LN(Fwd/$B83)/(D83*SQRT(T))+D83*SQRT(T)/2,1)-$B83*_xlfn.NORM.S.DIST(LN(Fwd/$B83)/(D83*SQRT(T))-D83*SQRT(T)/2,1))*EXP(-rf*T)</f>
        <v>23.534390103173749</v>
      </c>
      <c r="I83" s="17">
        <f>(Fwd*_xlfn.NORM.S.DIST(LN(Fwd/$B83)/(E83*SQRT(T))+E83*SQRT(T)/2,1)-$B83*_xlfn.NORM.S.DIST(LN(Fwd/$B83)/(E83*SQRT(T))-E83*SQRT(T)/2,1))*EXP(-rf*T)</f>
        <v>22.506911231999418</v>
      </c>
      <c r="J83" s="33">
        <f t="shared" si="13"/>
        <v>0.27634741938415175</v>
      </c>
      <c r="K83" s="29">
        <f t="shared" si="14"/>
        <v>0.28222444543184366</v>
      </c>
      <c r="L83" s="17">
        <f t="shared" si="9"/>
        <v>0.72365258061584115</v>
      </c>
      <c r="M83" s="29">
        <f t="shared" si="10"/>
        <v>0.71777555456815278</v>
      </c>
      <c r="N83" s="7">
        <f t="shared" si="15"/>
        <v>1.393371917447439E-2</v>
      </c>
      <c r="O83" s="7">
        <f t="shared" si="16"/>
        <v>1.9629791667327368E-2</v>
      </c>
      <c r="P83" s="19">
        <f t="shared" si="17"/>
        <v>1.393371917447439E-2</v>
      </c>
      <c r="Q83" s="27">
        <f t="shared" si="18"/>
        <v>1.9629791667348684E-2</v>
      </c>
      <c r="R83" s="6">
        <f>J83*EXP(rf*T)</f>
        <v>0.27634741938415175</v>
      </c>
      <c r="S83" s="17">
        <f>K83*EXP(rf*T)</f>
        <v>0.28222444543184366</v>
      </c>
      <c r="T83" s="6">
        <f>N83*EXP(rf*T)</f>
        <v>1.393371917447439E-2</v>
      </c>
      <c r="U83" s="29">
        <f>O83*EXP(rf*T)</f>
        <v>1.9629791667327368E-2</v>
      </c>
      <c r="V83" s="9"/>
      <c r="W83" s="9"/>
      <c r="X83" s="9"/>
      <c r="Y83" s="9"/>
      <c r="Z83" s="9"/>
      <c r="AD83" s="1"/>
      <c r="AF83" s="1"/>
    </row>
    <row r="84" spans="2:32" x14ac:dyDescent="0.25">
      <c r="B84" s="4">
        <f t="shared" si="1"/>
        <v>81</v>
      </c>
      <c r="C84" s="16">
        <f t="shared" si="12"/>
        <v>4.3944491546724391</v>
      </c>
      <c r="D84" s="14">
        <v>0.3</v>
      </c>
      <c r="E84" s="15">
        <f t="shared" si="2"/>
        <v>0.26200000000000012</v>
      </c>
      <c r="F84" s="6">
        <f>(Fwd*_xlfn.NORM.S.DIST(LN(Fwd/$B84)/(D84*SQRT(T))+D84*SQRT(T)/2,1)-$B84*_xlfn.NORM.S.DIST(LN(Fwd/$B84)/(D84*SQRT(T))-D84*SQRT(T)/2,1)+$B84-Fwd)*EXP(-rf*T)</f>
        <v>3.8177043821451377</v>
      </c>
      <c r="G84" s="29">
        <f>(Fwd*_xlfn.NORM.S.DIST(LN(Fwd/$B84)/(E84*SQRT(T))+E84*SQRT(T)/2,1)-$B84*_xlfn.NORM.S.DIST(LN(Fwd/$B84)/(E84*SQRT(T))-E84*SQRT(T)/2,1)+$B84-Fwd)*EXP(-rf*T)</f>
        <v>2.798950573264932</v>
      </c>
      <c r="H84" s="6">
        <f>(Fwd*_xlfn.NORM.S.DIST(LN(Fwd/$B84)/(D84*SQRT(T))+D84*SQRT(T)/2,1)-$B84*_xlfn.NORM.S.DIST(LN(Fwd/$B84)/(D84*SQRT(T))-D84*SQRT(T)/2,1))*EXP(-rf*T)</f>
        <v>22.817704382145145</v>
      </c>
      <c r="I84" s="17">
        <f>(Fwd*_xlfn.NORM.S.DIST(LN(Fwd/$B84)/(E84*SQRT(T))+E84*SQRT(T)/2,1)-$B84*_xlfn.NORM.S.DIST(LN(Fwd/$B84)/(E84*SQRT(T))-E84*SQRT(T)/2,1))*EXP(-rf*T)</f>
        <v>21.798950573264939</v>
      </c>
      <c r="J84" s="33">
        <f t="shared" si="13"/>
        <v>0.29036038852630242</v>
      </c>
      <c r="K84" s="29">
        <f t="shared" si="14"/>
        <v>0.30192384712852771</v>
      </c>
      <c r="L84" s="17">
        <f t="shared" si="9"/>
        <v>0.70963961147369758</v>
      </c>
      <c r="M84" s="29">
        <f t="shared" si="10"/>
        <v>0.69807615287146874</v>
      </c>
      <c r="N84" s="7">
        <f t="shared" si="15"/>
        <v>1.4092219109826942E-2</v>
      </c>
      <c r="O84" s="7">
        <f t="shared" si="16"/>
        <v>1.9769011726040731E-2</v>
      </c>
      <c r="P84" s="19">
        <f t="shared" si="17"/>
        <v>1.4092219109812731E-2</v>
      </c>
      <c r="Q84" s="27">
        <f t="shared" si="18"/>
        <v>1.9769011726019414E-2</v>
      </c>
      <c r="R84" s="6">
        <f>J84*EXP(rf*T)</f>
        <v>0.29036038852630242</v>
      </c>
      <c r="S84" s="17">
        <f>K84*EXP(rf*T)</f>
        <v>0.30192384712852771</v>
      </c>
      <c r="T84" s="6">
        <f>N84*EXP(rf*T)</f>
        <v>1.4092219109826942E-2</v>
      </c>
      <c r="U84" s="29">
        <f>O84*EXP(rf*T)</f>
        <v>1.9769011726040731E-2</v>
      </c>
      <c r="V84" s="9"/>
      <c r="W84" s="9"/>
      <c r="X84" s="9"/>
      <c r="Y84" s="9"/>
      <c r="Z84" s="9"/>
      <c r="AD84" s="1"/>
      <c r="AF84" s="1"/>
    </row>
    <row r="85" spans="2:32" x14ac:dyDescent="0.25">
      <c r="B85" s="4">
        <f t="shared" si="1"/>
        <v>82</v>
      </c>
      <c r="C85" s="16">
        <f t="shared" si="12"/>
        <v>4.4067192472642533</v>
      </c>
      <c r="D85" s="14">
        <v>0.3</v>
      </c>
      <c r="E85" s="15">
        <f t="shared" si="2"/>
        <v>0.26400000000000012</v>
      </c>
      <c r="F85" s="6">
        <f>(Fwd*_xlfn.NORM.S.DIST(LN(Fwd/$B85)/(D85*SQRT(T))+D85*SQRT(T)/2,1)-$B85*_xlfn.NORM.S.DIST(LN(Fwd/$B85)/(D85*SQRT(T))-D85*SQRT(T)/2,1)+$B85-Fwd)*EXP(-rf*T)</f>
        <v>4.1151108802263536</v>
      </c>
      <c r="G85" s="29">
        <f>(Fwd*_xlfn.NORM.S.DIST(LN(Fwd/$B85)/(E85*SQRT(T))+E85*SQRT(T)/2,1)-$B85*_xlfn.NORM.S.DIST(LN(Fwd/$B85)/(E85*SQRT(T))-E85*SQRT(T)/2,1)+$B85-Fwd)*EXP(-rf*T)</f>
        <v>3.1107589262564801</v>
      </c>
      <c r="H85" s="6">
        <f>(Fwd*_xlfn.NORM.S.DIST(LN(Fwd/$B85)/(D85*SQRT(T))+D85*SQRT(T)/2,1)-$B85*_xlfn.NORM.S.DIST(LN(Fwd/$B85)/(D85*SQRT(T))-D85*SQRT(T)/2,1))*EXP(-rf*T)</f>
        <v>22.115110880226354</v>
      </c>
      <c r="I85" s="17">
        <f>(Fwd*_xlfn.NORM.S.DIST(LN(Fwd/$B85)/(E85*SQRT(T))+E85*SQRT(T)/2,1)-$B85*_xlfn.NORM.S.DIST(LN(Fwd/$B85)/(E85*SQRT(T))-E85*SQRT(T)/2,1))*EXP(-rf*T)</f>
        <v>21.11075892625648</v>
      </c>
      <c r="J85" s="33">
        <f t="shared" si="13"/>
        <v>0.30451978993999518</v>
      </c>
      <c r="K85" s="29">
        <f t="shared" si="14"/>
        <v>0.3217261948222756</v>
      </c>
      <c r="L85" s="17">
        <f t="shared" ref="L85:L148" si="19">(H84-H86)/2</f>
        <v>0.69548021006000837</v>
      </c>
      <c r="M85" s="29">
        <f t="shared" ref="M85:M148" si="20">(I84-I86)/2</f>
        <v>0.6782738051777315</v>
      </c>
      <c r="N85" s="7">
        <f t="shared" si="15"/>
        <v>1.4226583717558583E-2</v>
      </c>
      <c r="O85" s="7">
        <f t="shared" si="16"/>
        <v>1.983568366145505E-2</v>
      </c>
      <c r="P85" s="19">
        <f t="shared" si="17"/>
        <v>1.4226583717565688E-2</v>
      </c>
      <c r="Q85" s="27">
        <f t="shared" si="18"/>
        <v>1.983568366145505E-2</v>
      </c>
      <c r="R85" s="6">
        <f>J85*EXP(rf*T)</f>
        <v>0.30451978993999518</v>
      </c>
      <c r="S85" s="17">
        <f>K85*EXP(rf*T)</f>
        <v>0.3217261948222756</v>
      </c>
      <c r="T85" s="6">
        <f>N85*EXP(rf*T)</f>
        <v>1.4226583717558583E-2</v>
      </c>
      <c r="U85" s="29">
        <f>O85*EXP(rf*T)</f>
        <v>1.983568366145505E-2</v>
      </c>
      <c r="V85" s="9"/>
      <c r="W85" s="9"/>
      <c r="X85" s="9"/>
      <c r="Y85" s="9"/>
      <c r="Z85" s="9"/>
      <c r="AD85" s="1"/>
      <c r="AF85" s="1"/>
    </row>
    <row r="86" spans="2:32" x14ac:dyDescent="0.25">
      <c r="B86" s="4">
        <f t="shared" si="1"/>
        <v>83</v>
      </c>
      <c r="C86" s="16">
        <f t="shared" si="12"/>
        <v>4.4188406077965983</v>
      </c>
      <c r="D86" s="14">
        <v>0.3</v>
      </c>
      <c r="E86" s="15">
        <f t="shared" si="2"/>
        <v>0.26600000000000013</v>
      </c>
      <c r="F86" s="6">
        <f>(Fwd*_xlfn.NORM.S.DIST(LN(Fwd/$B86)/(D86*SQRT(T))+D86*SQRT(T)/2,1)-$B86*_xlfn.NORM.S.DIST(LN(Fwd/$B86)/(D86*SQRT(T))-D86*SQRT(T)/2,1)+$B86-Fwd)*EXP(-rf*T)</f>
        <v>4.4267439620251281</v>
      </c>
      <c r="G86" s="29">
        <f>(Fwd*_xlfn.NORM.S.DIST(LN(Fwd/$B86)/(E86*SQRT(T))+E86*SQRT(T)/2,1)-$B86*_xlfn.NORM.S.DIST(LN(Fwd/$B86)/(E86*SQRT(T))-E86*SQRT(T)/2,1)+$B86-Fwd)*EXP(-rf*T)</f>
        <v>3.4424029629094832</v>
      </c>
      <c r="H86" s="6">
        <f>(Fwd*_xlfn.NORM.S.DIST(LN(Fwd/$B86)/(D86*SQRT(T))+D86*SQRT(T)/2,1)-$B86*_xlfn.NORM.S.DIST(LN(Fwd/$B86)/(D86*SQRT(T))-D86*SQRT(T)/2,1))*EXP(-rf*T)</f>
        <v>21.426743962025128</v>
      </c>
      <c r="I86" s="17">
        <f>(Fwd*_xlfn.NORM.S.DIST(LN(Fwd/$B86)/(E86*SQRT(T))+E86*SQRT(T)/2,1)-$B86*_xlfn.NORM.S.DIST(LN(Fwd/$B86)/(E86*SQRT(T))-E86*SQRT(T)/2,1))*EXP(-rf*T)</f>
        <v>20.442402962909476</v>
      </c>
      <c r="J86" s="33">
        <f t="shared" si="13"/>
        <v>0.3188015891903575</v>
      </c>
      <c r="K86" s="29">
        <f t="shared" si="14"/>
        <v>0.34156101657420379</v>
      </c>
      <c r="L86" s="17">
        <f t="shared" si="19"/>
        <v>0.68119841080963894</v>
      </c>
      <c r="M86" s="29">
        <f t="shared" si="20"/>
        <v>0.65843898342579621</v>
      </c>
      <c r="N86" s="7">
        <f t="shared" si="15"/>
        <v>1.4337014783166069E-2</v>
      </c>
      <c r="O86" s="7">
        <f t="shared" si="16"/>
        <v>1.9833959842401327E-2</v>
      </c>
      <c r="P86" s="19">
        <f t="shared" si="17"/>
        <v>1.4337014783173174E-2</v>
      </c>
      <c r="Q86" s="27">
        <f t="shared" si="18"/>
        <v>1.9833959842415538E-2</v>
      </c>
      <c r="R86" s="6">
        <f>J86*EXP(rf*T)</f>
        <v>0.3188015891903575</v>
      </c>
      <c r="S86" s="17">
        <f>K86*EXP(rf*T)</f>
        <v>0.34156101657420379</v>
      </c>
      <c r="T86" s="6">
        <f>N86*EXP(rf*T)</f>
        <v>1.4337014783166069E-2</v>
      </c>
      <c r="U86" s="29">
        <f>O86*EXP(rf*T)</f>
        <v>1.9833959842401327E-2</v>
      </c>
      <c r="V86" s="9"/>
      <c r="W86" s="9"/>
      <c r="X86" s="9"/>
      <c r="Y86" s="9"/>
      <c r="Z86" s="9"/>
      <c r="AD86" s="1"/>
      <c r="AF86" s="1"/>
    </row>
    <row r="87" spans="2:32" x14ac:dyDescent="0.25">
      <c r="B87" s="4">
        <f t="shared" si="1"/>
        <v>84</v>
      </c>
      <c r="C87" s="16">
        <f t="shared" si="12"/>
        <v>4.4308167988433134</v>
      </c>
      <c r="D87" s="14">
        <v>0.3</v>
      </c>
      <c r="E87" s="15">
        <f t="shared" si="2"/>
        <v>0.26800000000000013</v>
      </c>
      <c r="F87" s="6">
        <f>(Fwd*_xlfn.NORM.S.DIST(LN(Fwd/$B87)/(D87*SQRT(T))+D87*SQRT(T)/2,1)-$B87*_xlfn.NORM.S.DIST(LN(Fwd/$B87)/(D87*SQRT(T))-D87*SQRT(T)/2,1)+$B87-Fwd)*EXP(-rf*T)</f>
        <v>4.7527140586070686</v>
      </c>
      <c r="G87" s="29">
        <f>(Fwd*_xlfn.NORM.S.DIST(LN(Fwd/$B87)/(E87*SQRT(T))+E87*SQRT(T)/2,1)-$B87*_xlfn.NORM.S.DIST(LN(Fwd/$B87)/(E87*SQRT(T))-E87*SQRT(T)/2,1)+$B87-Fwd)*EXP(-rf*T)</f>
        <v>3.7938809594048877</v>
      </c>
      <c r="H87" s="6">
        <f>(Fwd*_xlfn.NORM.S.DIST(LN(Fwd/$B87)/(D87*SQRT(T))+D87*SQRT(T)/2,1)-$B87*_xlfn.NORM.S.DIST(LN(Fwd/$B87)/(D87*SQRT(T))-D87*SQRT(T)/2,1))*EXP(-rf*T)</f>
        <v>20.752714058607076</v>
      </c>
      <c r="I87" s="17">
        <f>(Fwd*_xlfn.NORM.S.DIST(LN(Fwd/$B87)/(E87*SQRT(T))+E87*SQRT(T)/2,1)-$B87*_xlfn.NORM.S.DIST(LN(Fwd/$B87)/(E87*SQRT(T))-E87*SQRT(T)/2,1))*EXP(-rf*T)</f>
        <v>19.793880959404888</v>
      </c>
      <c r="J87" s="33">
        <f t="shared" si="13"/>
        <v>0.33318200951594434</v>
      </c>
      <c r="K87" s="29">
        <f t="shared" si="14"/>
        <v>0.36136220592301527</v>
      </c>
      <c r="L87" s="17">
        <f t="shared" si="19"/>
        <v>0.66681799048405566</v>
      </c>
      <c r="M87" s="29">
        <f t="shared" si="20"/>
        <v>0.63863779407698473</v>
      </c>
      <c r="N87" s="7">
        <f t="shared" si="15"/>
        <v>1.4423825868007611E-2</v>
      </c>
      <c r="O87" s="7">
        <f t="shared" si="16"/>
        <v>1.9768418855221626E-2</v>
      </c>
      <c r="P87" s="19">
        <f t="shared" si="17"/>
        <v>1.4423825867993401E-2</v>
      </c>
      <c r="Q87" s="27">
        <f t="shared" si="18"/>
        <v>1.9768418855207415E-2</v>
      </c>
      <c r="R87" s="6">
        <f>J87*EXP(rf*T)</f>
        <v>0.33318200951594434</v>
      </c>
      <c r="S87" s="17">
        <f>K87*EXP(rf*T)</f>
        <v>0.36136220592301527</v>
      </c>
      <c r="T87" s="6">
        <f>N87*EXP(rf*T)</f>
        <v>1.4423825868007611E-2</v>
      </c>
      <c r="U87" s="29">
        <f>O87*EXP(rf*T)</f>
        <v>1.9768418855221626E-2</v>
      </c>
      <c r="V87" s="9"/>
      <c r="W87" s="9"/>
      <c r="X87" s="9"/>
      <c r="Y87" s="9"/>
      <c r="Z87" s="9"/>
      <c r="AD87" s="1"/>
      <c r="AF87" s="1"/>
    </row>
    <row r="88" spans="2:32" x14ac:dyDescent="0.25">
      <c r="B88" s="4">
        <f t="shared" si="1"/>
        <v>85</v>
      </c>
      <c r="C88" s="16">
        <f t="shared" si="12"/>
        <v>4.4426512564903167</v>
      </c>
      <c r="D88" s="14">
        <v>0.3</v>
      </c>
      <c r="E88" s="15">
        <f t="shared" si="2"/>
        <v>0.27000000000000013</v>
      </c>
      <c r="F88" s="6">
        <f>(Fwd*_xlfn.NORM.S.DIST(LN(Fwd/$B88)/(D88*SQRT(T))+D88*SQRT(T)/2,1)-$B88*_xlfn.NORM.S.DIST(LN(Fwd/$B88)/(D88*SQRT(T))-D88*SQRT(T)/2,1)+$B88-Fwd)*EXP(-rf*T)</f>
        <v>5.0931079810570168</v>
      </c>
      <c r="G88" s="29">
        <f>(Fwd*_xlfn.NORM.S.DIST(LN(Fwd/$B88)/(E88*SQRT(T))+E88*SQRT(T)/2,1)-$B88*_xlfn.NORM.S.DIST(LN(Fwd/$B88)/(E88*SQRT(T))-E88*SQRT(T)/2,1)+$B88-Fwd)*EXP(-rf*T)</f>
        <v>4.1651273747555138</v>
      </c>
      <c r="H88" s="6">
        <f>(Fwd*_xlfn.NORM.S.DIST(LN(Fwd/$B88)/(D88*SQRT(T))+D88*SQRT(T)/2,1)-$B88*_xlfn.NORM.S.DIST(LN(Fwd/$B88)/(D88*SQRT(T))-D88*SQRT(T)/2,1))*EXP(-rf*T)</f>
        <v>20.093107981057017</v>
      </c>
      <c r="I88" s="17">
        <f>(Fwd*_xlfn.NORM.S.DIST(LN(Fwd/$B88)/(E88*SQRT(T))+E88*SQRT(T)/2,1)-$B88*_xlfn.NORM.S.DIST(LN(Fwd/$B88)/(E88*SQRT(T))-E88*SQRT(T)/2,1))*EXP(-rf*T)</f>
        <v>19.165127374755507</v>
      </c>
      <c r="J88" s="33">
        <f t="shared" si="13"/>
        <v>0.34763763901217715</v>
      </c>
      <c r="K88" s="29">
        <f t="shared" si="14"/>
        <v>0.3810683826882908</v>
      </c>
      <c r="L88" s="17">
        <f t="shared" si="19"/>
        <v>0.65236236098782285</v>
      </c>
      <c r="M88" s="29">
        <f t="shared" si="20"/>
        <v>0.61893161731171276</v>
      </c>
      <c r="N88" s="7">
        <f t="shared" si="15"/>
        <v>1.4487433124457993E-2</v>
      </c>
      <c r="O88" s="7">
        <f t="shared" si="16"/>
        <v>1.9643934675329433E-2</v>
      </c>
      <c r="P88" s="19">
        <f t="shared" si="17"/>
        <v>1.4487433124472204E-2</v>
      </c>
      <c r="Q88" s="27">
        <f t="shared" si="18"/>
        <v>1.9643934675336538E-2</v>
      </c>
      <c r="R88" s="6">
        <f>J88*EXP(rf*T)</f>
        <v>0.34763763901217715</v>
      </c>
      <c r="S88" s="17">
        <f>K88*EXP(rf*T)</f>
        <v>0.3810683826882908</v>
      </c>
      <c r="T88" s="6">
        <f>N88*EXP(rf*T)</f>
        <v>1.4487433124457993E-2</v>
      </c>
      <c r="U88" s="29">
        <f>O88*EXP(rf*T)</f>
        <v>1.9643934675329433E-2</v>
      </c>
      <c r="V88" s="9"/>
      <c r="W88" s="9"/>
      <c r="X88" s="9"/>
      <c r="Y88" s="9"/>
      <c r="Z88" s="9"/>
      <c r="AD88" s="1"/>
      <c r="AF88" s="1"/>
    </row>
    <row r="89" spans="2:32" x14ac:dyDescent="0.25">
      <c r="B89" s="4">
        <f t="shared" si="1"/>
        <v>86</v>
      </c>
      <c r="C89" s="16">
        <f t="shared" si="12"/>
        <v>4.4543472962535073</v>
      </c>
      <c r="D89" s="14">
        <v>0.3</v>
      </c>
      <c r="E89" s="15">
        <f t="shared" si="2"/>
        <v>0.27200000000000013</v>
      </c>
      <c r="F89" s="6">
        <f>(Fwd*_xlfn.NORM.S.DIST(LN(Fwd/$B89)/(D89*SQRT(T))+D89*SQRT(T)/2,1)-$B89*_xlfn.NORM.S.DIST(LN(Fwd/$B89)/(D89*SQRT(T))-D89*SQRT(T)/2,1)+$B89-Fwd)*EXP(-rf*T)</f>
        <v>5.4479893366314229</v>
      </c>
      <c r="G89" s="29">
        <f>(Fwd*_xlfn.NORM.S.DIST(LN(Fwd/$B89)/(E89*SQRT(T))+E89*SQRT(T)/2,1)-$B89*_xlfn.NORM.S.DIST(LN(Fwd/$B89)/(E89*SQRT(T))-E89*SQRT(T)/2,1)+$B89-Fwd)*EXP(-rf*T)</f>
        <v>4.5560177247814693</v>
      </c>
      <c r="H89" s="6">
        <f>(Fwd*_xlfn.NORM.S.DIST(LN(Fwd/$B89)/(D89*SQRT(T))+D89*SQRT(T)/2,1)-$B89*_xlfn.NORM.S.DIST(LN(Fwd/$B89)/(D89*SQRT(T))-D89*SQRT(T)/2,1))*EXP(-rf*T)</f>
        <v>19.44798933663143</v>
      </c>
      <c r="I89" s="17">
        <f>(Fwd*_xlfn.NORM.S.DIST(LN(Fwd/$B89)/(E89*SQRT(T))+E89*SQRT(T)/2,1)-$B89*_xlfn.NORM.S.DIST(LN(Fwd/$B89)/(E89*SQRT(T))-E89*SQRT(T)/2,1))*EXP(-rf*T)</f>
        <v>18.556017724781462</v>
      </c>
      <c r="J89" s="33">
        <f t="shared" si="13"/>
        <v>0.36214552855261672</v>
      </c>
      <c r="K89" s="29">
        <f t="shared" si="14"/>
        <v>0.40062312971120662</v>
      </c>
      <c r="L89" s="17">
        <f t="shared" si="19"/>
        <v>0.63785447144738683</v>
      </c>
      <c r="M89" s="29">
        <f t="shared" si="20"/>
        <v>0.59937687028878983</v>
      </c>
      <c r="N89" s="7">
        <f t="shared" si="15"/>
        <v>1.4528345956421163E-2</v>
      </c>
      <c r="O89" s="7">
        <f t="shared" si="16"/>
        <v>1.9465559370502206E-2</v>
      </c>
      <c r="P89" s="19">
        <f t="shared" si="17"/>
        <v>1.4528345956399846E-2</v>
      </c>
      <c r="Q89" s="27">
        <f t="shared" si="18"/>
        <v>1.9465559370509311E-2</v>
      </c>
      <c r="R89" s="6">
        <f>J89*EXP(rf*T)</f>
        <v>0.36214552855261672</v>
      </c>
      <c r="S89" s="17">
        <f>K89*EXP(rf*T)</f>
        <v>0.40062312971120662</v>
      </c>
      <c r="T89" s="6">
        <f>N89*EXP(rf*T)</f>
        <v>1.4528345956421163E-2</v>
      </c>
      <c r="U89" s="29">
        <f>O89*EXP(rf*T)</f>
        <v>1.9465559370502206E-2</v>
      </c>
      <c r="V89" s="9"/>
      <c r="W89" s="9"/>
      <c r="X89" s="9"/>
      <c r="Y89" s="9"/>
      <c r="Z89" s="9"/>
      <c r="AD89" s="1"/>
      <c r="AF89" s="1"/>
    </row>
    <row r="90" spans="2:32" x14ac:dyDescent="0.25">
      <c r="B90" s="4">
        <f t="shared" si="1"/>
        <v>87</v>
      </c>
      <c r="C90" s="16">
        <f t="shared" si="12"/>
        <v>4.4659081186545837</v>
      </c>
      <c r="D90" s="14">
        <v>0.3</v>
      </c>
      <c r="E90" s="15">
        <f t="shared" si="2"/>
        <v>0.27400000000000013</v>
      </c>
      <c r="F90" s="6">
        <f>(Fwd*_xlfn.NORM.S.DIST(LN(Fwd/$B90)/(D90*SQRT(T))+D90*SQRT(T)/2,1)-$B90*_xlfn.NORM.S.DIST(LN(Fwd/$B90)/(D90*SQRT(T))-D90*SQRT(T)/2,1)+$B90-Fwd)*EXP(-rf*T)</f>
        <v>5.8173990381622502</v>
      </c>
      <c r="G90" s="29">
        <f>(Fwd*_xlfn.NORM.S.DIST(LN(Fwd/$B90)/(E90*SQRT(T))+E90*SQRT(T)/2,1)-$B90*_xlfn.NORM.S.DIST(LN(Fwd/$B90)/(E90*SQRT(T))-E90*SQRT(T)/2,1)+$B90-Fwd)*EXP(-rf*T)</f>
        <v>4.966373634177927</v>
      </c>
      <c r="H90" s="6">
        <f>(Fwd*_xlfn.NORM.S.DIST(LN(Fwd/$B90)/(D90*SQRT(T))+D90*SQRT(T)/2,1)-$B90*_xlfn.NORM.S.DIST(LN(Fwd/$B90)/(D90*SQRT(T))-D90*SQRT(T)/2,1))*EXP(-rf*T)</f>
        <v>18.817399038162243</v>
      </c>
      <c r="I90" s="17">
        <f>(Fwd*_xlfn.NORM.S.DIST(LN(Fwd/$B90)/(E90*SQRT(T))+E90*SQRT(T)/2,1)-$B90*_xlfn.NORM.S.DIST(LN(Fwd/$B90)/(E90*SQRT(T))-E90*SQRT(T)/2,1))*EXP(-rf*T)</f>
        <v>17.966373634177927</v>
      </c>
      <c r="J90" s="33">
        <f t="shared" si="13"/>
        <v>0.37668328034937559</v>
      </c>
      <c r="K90" s="29">
        <f t="shared" si="14"/>
        <v>0.419975119454989</v>
      </c>
      <c r="L90" s="17">
        <f t="shared" si="19"/>
        <v>0.62331671965062796</v>
      </c>
      <c r="M90" s="29">
        <f t="shared" si="20"/>
        <v>0.58002488054500745</v>
      </c>
      <c r="N90" s="7">
        <f t="shared" si="15"/>
        <v>1.4547157637096575E-2</v>
      </c>
      <c r="O90" s="7">
        <f t="shared" si="16"/>
        <v>1.923842011706256E-2</v>
      </c>
      <c r="P90" s="19">
        <f t="shared" si="17"/>
        <v>1.4547157637117891E-2</v>
      </c>
      <c r="Q90" s="27">
        <f t="shared" si="18"/>
        <v>1.9238420117055455E-2</v>
      </c>
      <c r="R90" s="6">
        <f>J90*EXP(rf*T)</f>
        <v>0.37668328034937559</v>
      </c>
      <c r="S90" s="17">
        <f>K90*EXP(rf*T)</f>
        <v>0.419975119454989</v>
      </c>
      <c r="T90" s="6">
        <f>N90*EXP(rf*T)</f>
        <v>1.4547157637096575E-2</v>
      </c>
      <c r="U90" s="29">
        <f>O90*EXP(rf*T)</f>
        <v>1.923842011706256E-2</v>
      </c>
      <c r="V90" s="9"/>
      <c r="W90" s="9"/>
      <c r="X90" s="9"/>
      <c r="Y90" s="9"/>
      <c r="Z90" s="9"/>
      <c r="AD90" s="1"/>
      <c r="AF90" s="1"/>
    </row>
    <row r="91" spans="2:32" x14ac:dyDescent="0.25">
      <c r="B91" s="4">
        <f t="shared" si="1"/>
        <v>88</v>
      </c>
      <c r="C91" s="16">
        <f t="shared" si="12"/>
        <v>4.4773368144782069</v>
      </c>
      <c r="D91" s="14">
        <v>0.3</v>
      </c>
      <c r="E91" s="15">
        <f t="shared" si="2"/>
        <v>0.27600000000000013</v>
      </c>
      <c r="F91" s="6">
        <f>(Fwd*_xlfn.NORM.S.DIST(LN(Fwd/$B91)/(D91*SQRT(T))+D91*SQRT(T)/2,1)-$B91*_xlfn.NORM.S.DIST(LN(Fwd/$B91)/(D91*SQRT(T))-D91*SQRT(T)/2,1)+$B91-Fwd)*EXP(-rf*T)</f>
        <v>6.2013558973301741</v>
      </c>
      <c r="G91" s="29">
        <f>(Fwd*_xlfn.NORM.S.DIST(LN(Fwd/$B91)/(E91*SQRT(T))+E91*SQRT(T)/2,1)-$B91*_xlfn.NORM.S.DIST(LN(Fwd/$B91)/(E91*SQRT(T))-E91*SQRT(T)/2,1)+$B91-Fwd)*EXP(-rf*T)</f>
        <v>5.3959679636914473</v>
      </c>
      <c r="H91" s="6">
        <f>(Fwd*_xlfn.NORM.S.DIST(LN(Fwd/$B91)/(D91*SQRT(T))+D91*SQRT(T)/2,1)-$B91*_xlfn.NORM.S.DIST(LN(Fwd/$B91)/(D91*SQRT(T))-D91*SQRT(T)/2,1))*EXP(-rf*T)</f>
        <v>18.201355897330174</v>
      </c>
      <c r="I91" s="17">
        <f>(Fwd*_xlfn.NORM.S.DIST(LN(Fwd/$B91)/(E91*SQRT(T))+E91*SQRT(T)/2,1)-$B91*_xlfn.NORM.S.DIST(LN(Fwd/$B91)/(E91*SQRT(T))-E91*SQRT(T)/2,1))*EXP(-rf*T)</f>
        <v>17.395967963691447</v>
      </c>
      <c r="J91" s="33">
        <f t="shared" si="13"/>
        <v>0.39122912716193525</v>
      </c>
      <c r="K91" s="29">
        <f t="shared" si="14"/>
        <v>0.43907814485621088</v>
      </c>
      <c r="L91" s="17">
        <f t="shared" si="19"/>
        <v>0.60877087283805764</v>
      </c>
      <c r="M91" s="29">
        <f t="shared" si="20"/>
        <v>0.56092185514378912</v>
      </c>
      <c r="N91" s="7">
        <f t="shared" si="15"/>
        <v>1.4544535988022744E-2</v>
      </c>
      <c r="O91" s="7">
        <f t="shared" si="16"/>
        <v>1.8967630685381209E-2</v>
      </c>
      <c r="P91" s="19">
        <f t="shared" si="17"/>
        <v>1.4544535988022744E-2</v>
      </c>
      <c r="Q91" s="27">
        <f t="shared" si="18"/>
        <v>1.8967630685381209E-2</v>
      </c>
      <c r="R91" s="6">
        <f>J91*EXP(rf*T)</f>
        <v>0.39122912716193525</v>
      </c>
      <c r="S91" s="17">
        <f>K91*EXP(rf*T)</f>
        <v>0.43907814485621088</v>
      </c>
      <c r="T91" s="6">
        <f>N91*EXP(rf*T)</f>
        <v>1.4544535988022744E-2</v>
      </c>
      <c r="U91" s="29">
        <f>O91*EXP(rf*T)</f>
        <v>1.8967630685381209E-2</v>
      </c>
      <c r="V91" s="9"/>
      <c r="W91" s="9"/>
      <c r="X91" s="9"/>
      <c r="Y91" s="9"/>
      <c r="Z91" s="9"/>
      <c r="AD91" s="1"/>
      <c r="AF91" s="1"/>
    </row>
    <row r="92" spans="2:32" x14ac:dyDescent="0.25">
      <c r="B92" s="4">
        <f t="shared" si="1"/>
        <v>89</v>
      </c>
      <c r="C92" s="16">
        <f t="shared" si="12"/>
        <v>4.4886363697321396</v>
      </c>
      <c r="D92" s="14">
        <v>0.3</v>
      </c>
      <c r="E92" s="15">
        <f t="shared" si="2"/>
        <v>0.27800000000000014</v>
      </c>
      <c r="F92" s="6">
        <f>(Fwd*_xlfn.NORM.S.DIST(LN(Fwd/$B92)/(D92*SQRT(T))+D92*SQRT(T)/2,1)-$B92*_xlfn.NORM.S.DIST(LN(Fwd/$B92)/(D92*SQRT(T))-D92*SQRT(T)/2,1)+$B92-Fwd)*EXP(-rf*T)</f>
        <v>6.5998572924861207</v>
      </c>
      <c r="G92" s="29">
        <f>(Fwd*_xlfn.NORM.S.DIST(LN(Fwd/$B92)/(E92*SQRT(T))+E92*SQRT(T)/2,1)-$B92*_xlfn.NORM.S.DIST(LN(Fwd/$B92)/(E92*SQRT(T))-E92*SQRT(T)/2,1)+$B92-Fwd)*EXP(-rf*T)</f>
        <v>5.8445299238903488</v>
      </c>
      <c r="H92" s="6">
        <f>(Fwd*_xlfn.NORM.S.DIST(LN(Fwd/$B92)/(D92*SQRT(T))+D92*SQRT(T)/2,1)-$B92*_xlfn.NORM.S.DIST(LN(Fwd/$B92)/(D92*SQRT(T))-D92*SQRT(T)/2,1))*EXP(-rf*T)</f>
        <v>17.599857292486128</v>
      </c>
      <c r="I92" s="17">
        <f>(Fwd*_xlfn.NORM.S.DIST(LN(Fwd/$B92)/(E92*SQRT(T))+E92*SQRT(T)/2,1)-$B92*_xlfn.NORM.S.DIST(LN(Fwd/$B92)/(E92*SQRT(T))-E92*SQRT(T)/2,1))*EXP(-rf*T)</f>
        <v>16.844529923890349</v>
      </c>
      <c r="J92" s="33">
        <f t="shared" si="13"/>
        <v>0.40576200225977033</v>
      </c>
      <c r="K92" s="29">
        <f t="shared" si="14"/>
        <v>0.4578910687246065</v>
      </c>
      <c r="L92" s="17">
        <f t="shared" si="19"/>
        <v>0.59423799774022967</v>
      </c>
      <c r="M92" s="29">
        <f t="shared" si="20"/>
        <v>0.5421089312753935</v>
      </c>
      <c r="N92" s="7">
        <f t="shared" si="15"/>
        <v>1.4521214207647404E-2</v>
      </c>
      <c r="O92" s="7">
        <f t="shared" si="16"/>
        <v>1.865821705141002E-2</v>
      </c>
      <c r="P92" s="19">
        <f t="shared" si="17"/>
        <v>1.4521214207633193E-2</v>
      </c>
      <c r="Q92" s="27">
        <f t="shared" si="18"/>
        <v>1.865821705141002E-2</v>
      </c>
      <c r="R92" s="6">
        <f>J92*EXP(rf*T)</f>
        <v>0.40576200225977033</v>
      </c>
      <c r="S92" s="17">
        <f>K92*EXP(rf*T)</f>
        <v>0.4578910687246065</v>
      </c>
      <c r="T92" s="6">
        <f>N92*EXP(rf*T)</f>
        <v>1.4521214207647404E-2</v>
      </c>
      <c r="U92" s="29">
        <f>O92*EXP(rf*T)</f>
        <v>1.865821705141002E-2</v>
      </c>
      <c r="V92" s="9"/>
      <c r="W92" s="9"/>
      <c r="X92" s="9"/>
      <c r="Y92" s="9"/>
      <c r="Z92" s="9"/>
      <c r="AD92" s="1"/>
      <c r="AF92" s="1"/>
    </row>
    <row r="93" spans="2:32" x14ac:dyDescent="0.25">
      <c r="B93" s="4">
        <f t="shared" si="1"/>
        <v>90</v>
      </c>
      <c r="C93" s="16">
        <f t="shared" si="12"/>
        <v>4.499809670330265</v>
      </c>
      <c r="D93" s="14">
        <v>0.3</v>
      </c>
      <c r="E93" s="15">
        <f t="shared" si="2"/>
        <v>0.28000000000000014</v>
      </c>
      <c r="F93" s="6">
        <f>(Fwd*_xlfn.NORM.S.DIST(LN(Fwd/$B93)/(D93*SQRT(T))+D93*SQRT(T)/2,1)-$B93*_xlfn.NORM.S.DIST(LN(Fwd/$B93)/(D93*SQRT(T))-D93*SQRT(T)/2,1)+$B93-Fwd)*EXP(-rf*T)</f>
        <v>7.0128799018497148</v>
      </c>
      <c r="G93" s="29">
        <f>(Fwd*_xlfn.NORM.S.DIST(LN(Fwd/$B93)/(E93*SQRT(T))+E93*SQRT(T)/2,1)-$B93*_xlfn.NORM.S.DIST(LN(Fwd/$B93)/(E93*SQRT(T))-E93*SQRT(T)/2,1)+$B93-Fwd)*EXP(-rf*T)</f>
        <v>6.3117501011406603</v>
      </c>
      <c r="H93" s="6">
        <f>(Fwd*_xlfn.NORM.S.DIST(LN(Fwd/$B93)/(D93*SQRT(T))+D93*SQRT(T)/2,1)-$B93*_xlfn.NORM.S.DIST(LN(Fwd/$B93)/(D93*SQRT(T))-D93*SQRT(T)/2,1))*EXP(-rf*T)</f>
        <v>17.012879901849715</v>
      </c>
      <c r="I93" s="17">
        <f>(Fwd*_xlfn.NORM.S.DIST(LN(Fwd/$B93)/(E93*SQRT(T))+E93*SQRT(T)/2,1)-$B93*_xlfn.NORM.S.DIST(LN(Fwd/$B93)/(E93*SQRT(T))-E93*SQRT(T)/2,1))*EXP(-rf*T)</f>
        <v>16.31175010114066</v>
      </c>
      <c r="J93" s="33">
        <f t="shared" si="13"/>
        <v>0.42026160032717996</v>
      </c>
      <c r="K93" s="29">
        <f t="shared" si="14"/>
        <v>0.476377705464607</v>
      </c>
      <c r="L93" s="17">
        <f t="shared" si="19"/>
        <v>0.57973839967282004</v>
      </c>
      <c r="M93" s="29">
        <f t="shared" si="20"/>
        <v>0.523622294535393</v>
      </c>
      <c r="N93" s="7">
        <f t="shared" si="15"/>
        <v>1.4477981927171868E-2</v>
      </c>
      <c r="O93" s="7">
        <f t="shared" si="16"/>
        <v>1.8315056428590992E-2</v>
      </c>
      <c r="P93" s="19">
        <f t="shared" si="17"/>
        <v>1.4477981927186079E-2</v>
      </c>
      <c r="Q93" s="27">
        <f t="shared" si="18"/>
        <v>1.8315056428590992E-2</v>
      </c>
      <c r="R93" s="6">
        <f>J93*EXP(rf*T)</f>
        <v>0.42026160032717996</v>
      </c>
      <c r="S93" s="17">
        <f>K93*EXP(rf*T)</f>
        <v>0.476377705464607</v>
      </c>
      <c r="T93" s="6">
        <f>N93*EXP(rf*T)</f>
        <v>1.4477981927171868E-2</v>
      </c>
      <c r="U93" s="29">
        <f>O93*EXP(rf*T)</f>
        <v>1.8315056428590992E-2</v>
      </c>
      <c r="V93" s="9"/>
      <c r="W93" s="9"/>
      <c r="X93" s="9"/>
      <c r="Y93" s="9"/>
      <c r="Z93" s="9"/>
      <c r="AD93" s="1"/>
      <c r="AF93" s="1"/>
    </row>
    <row r="94" spans="2:32" x14ac:dyDescent="0.25">
      <c r="B94" s="4">
        <f t="shared" si="1"/>
        <v>91</v>
      </c>
      <c r="C94" s="16">
        <f t="shared" si="12"/>
        <v>4.5108595065168497</v>
      </c>
      <c r="D94" s="14">
        <v>0.3</v>
      </c>
      <c r="E94" s="15">
        <f t="shared" si="2"/>
        <v>0.28200000000000014</v>
      </c>
      <c r="F94" s="6">
        <f>(Fwd*_xlfn.NORM.S.DIST(LN(Fwd/$B94)/(D94*SQRT(T))+D94*SQRT(T)/2,1)-$B94*_xlfn.NORM.S.DIST(LN(Fwd/$B94)/(D94*SQRT(T))-D94*SQRT(T)/2,1)+$B94-Fwd)*EXP(-rf*T)</f>
        <v>7.4403804931404807</v>
      </c>
      <c r="G94" s="29">
        <f>(Fwd*_xlfn.NORM.S.DIST(LN(Fwd/$B94)/(E94*SQRT(T))+E94*SQRT(T)/2,1)-$B94*_xlfn.NORM.S.DIST(LN(Fwd/$B94)/(E94*SQRT(T))-E94*SQRT(T)/2,1)+$B94-Fwd)*EXP(-rf*T)</f>
        <v>6.7972853348195628</v>
      </c>
      <c r="H94" s="6">
        <f>(Fwd*_xlfn.NORM.S.DIST(LN(Fwd/$B94)/(D94*SQRT(T))+D94*SQRT(T)/2,1)-$B94*_xlfn.NORM.S.DIST(LN(Fwd/$B94)/(D94*SQRT(T))-D94*SQRT(T)/2,1))*EXP(-rf*T)</f>
        <v>16.440380493140488</v>
      </c>
      <c r="I94" s="17">
        <f>(Fwd*_xlfn.NORM.S.DIST(LN(Fwd/$B94)/(E94*SQRT(T))+E94*SQRT(T)/2,1)-$B94*_xlfn.NORM.S.DIST(LN(Fwd/$B94)/(E94*SQRT(T))-E94*SQRT(T)/2,1))*EXP(-rf*T)</f>
        <v>15.797285334819563</v>
      </c>
      <c r="J94" s="33">
        <f t="shared" si="13"/>
        <v>0.43470842957115963</v>
      </c>
      <c r="K94" s="29">
        <f t="shared" si="14"/>
        <v>0.49450664805469557</v>
      </c>
      <c r="L94" s="17">
        <f t="shared" si="19"/>
        <v>0.56529157042884393</v>
      </c>
      <c r="M94" s="29">
        <f t="shared" si="20"/>
        <v>0.50549335194530443</v>
      </c>
      <c r="N94" s="7">
        <f t="shared" si="15"/>
        <v>1.441567656078746E-2</v>
      </c>
      <c r="O94" s="7">
        <f t="shared" si="16"/>
        <v>1.7942828751586148E-2</v>
      </c>
      <c r="P94" s="19">
        <f t="shared" si="17"/>
        <v>1.4415676560766144E-2</v>
      </c>
      <c r="Q94" s="27">
        <f t="shared" si="18"/>
        <v>1.7942828751586148E-2</v>
      </c>
      <c r="R94" s="6">
        <f>J94*EXP(rf*T)</f>
        <v>0.43470842957115963</v>
      </c>
      <c r="S94" s="17">
        <f>K94*EXP(rf*T)</f>
        <v>0.49450664805469557</v>
      </c>
      <c r="T94" s="6">
        <f>N94*EXP(rf*T)</f>
        <v>1.441567656078746E-2</v>
      </c>
      <c r="U94" s="29">
        <f>O94*EXP(rf*T)</f>
        <v>1.7942828751586148E-2</v>
      </c>
      <c r="V94" s="9"/>
      <c r="W94" s="9"/>
      <c r="X94" s="9"/>
      <c r="Y94" s="9"/>
      <c r="Z94" s="9"/>
      <c r="AD94" s="1"/>
      <c r="AF94" s="1"/>
    </row>
    <row r="95" spans="2:32" x14ac:dyDescent="0.25">
      <c r="B95" s="4">
        <f t="shared" si="1"/>
        <v>92</v>
      </c>
      <c r="C95" s="16">
        <f t="shared" si="12"/>
        <v>4.5217885770490405</v>
      </c>
      <c r="D95" s="14">
        <v>0.3</v>
      </c>
      <c r="E95" s="15">
        <f t="shared" si="2"/>
        <v>0.28400000000000014</v>
      </c>
      <c r="F95" s="6">
        <f>(Fwd*_xlfn.NORM.S.DIST(LN(Fwd/$B95)/(D95*SQRT(T))+D95*SQRT(T)/2,1)-$B95*_xlfn.NORM.S.DIST(LN(Fwd/$B95)/(D95*SQRT(T))-D95*SQRT(T)/2,1)+$B95-Fwd)*EXP(-rf*T)</f>
        <v>7.882296760992034</v>
      </c>
      <c r="G95" s="29">
        <f>(Fwd*_xlfn.NORM.S.DIST(LN(Fwd/$B95)/(E95*SQRT(T))+E95*SQRT(T)/2,1)-$B95*_xlfn.NORM.S.DIST(LN(Fwd/$B95)/(E95*SQRT(T))-E95*SQRT(T)/2,1)+$B95-Fwd)*EXP(-rf*T)</f>
        <v>7.3007633972500514</v>
      </c>
      <c r="H95" s="6">
        <f>(Fwd*_xlfn.NORM.S.DIST(LN(Fwd/$B95)/(D95*SQRT(T))+D95*SQRT(T)/2,1)-$B95*_xlfn.NORM.S.DIST(LN(Fwd/$B95)/(D95*SQRT(T))-D95*SQRT(T)/2,1))*EXP(-rf*T)</f>
        <v>15.882296760992027</v>
      </c>
      <c r="I95" s="17">
        <f>(Fwd*_xlfn.NORM.S.DIST(LN(Fwd/$B95)/(E95*SQRT(T))+E95*SQRT(T)/2,1)-$B95*_xlfn.NORM.S.DIST(LN(Fwd/$B95)/(E95*SQRT(T))-E95*SQRT(T)/2,1))*EXP(-rf*T)</f>
        <v>15.300763397250051</v>
      </c>
      <c r="J95" s="33">
        <f t="shared" si="13"/>
        <v>0.44908385535298834</v>
      </c>
      <c r="K95" s="29">
        <f t="shared" si="14"/>
        <v>0.51225105217143607</v>
      </c>
      <c r="L95" s="17">
        <f t="shared" si="19"/>
        <v>0.55091614464701522</v>
      </c>
      <c r="M95" s="29">
        <f t="shared" si="20"/>
        <v>0.48774894782856393</v>
      </c>
      <c r="N95" s="7">
        <f t="shared" si="15"/>
        <v>1.433517500286996E-2</v>
      </c>
      <c r="O95" s="7">
        <f t="shared" si="16"/>
        <v>1.7545979481894847E-2</v>
      </c>
      <c r="P95" s="19">
        <f t="shared" si="17"/>
        <v>1.4335175002891276E-2</v>
      </c>
      <c r="Q95" s="27">
        <f t="shared" si="18"/>
        <v>1.7545979481894847E-2</v>
      </c>
      <c r="R95" s="6">
        <f>J95*EXP(rf*T)</f>
        <v>0.44908385535298834</v>
      </c>
      <c r="S95" s="17">
        <f>K95*EXP(rf*T)</f>
        <v>0.51225105217143607</v>
      </c>
      <c r="T95" s="6">
        <f>N95*EXP(rf*T)</f>
        <v>1.433517500286996E-2</v>
      </c>
      <c r="U95" s="29">
        <f>O95*EXP(rf*T)</f>
        <v>1.7545979481894847E-2</v>
      </c>
      <c r="V95" s="9"/>
      <c r="W95" s="9"/>
      <c r="X95" s="9"/>
      <c r="Y95" s="9"/>
      <c r="Z95" s="9"/>
      <c r="AD95" s="1"/>
      <c r="AF95" s="1"/>
    </row>
    <row r="96" spans="2:32" x14ac:dyDescent="0.25">
      <c r="B96" s="4">
        <f t="shared" si="1"/>
        <v>93</v>
      </c>
      <c r="C96" s="16">
        <f t="shared" si="12"/>
        <v>4.5325994931532563</v>
      </c>
      <c r="D96" s="14">
        <v>0.3</v>
      </c>
      <c r="E96" s="15">
        <f t="shared" si="2"/>
        <v>0.28600000000000014</v>
      </c>
      <c r="F96" s="6">
        <f>(Fwd*_xlfn.NORM.S.DIST(LN(Fwd/$B96)/(D96*SQRT(T))+D96*SQRT(T)/2,1)-$B96*_xlfn.NORM.S.DIST(LN(Fwd/$B96)/(D96*SQRT(T))-D96*SQRT(T)/2,1)+$B96-Fwd)*EXP(-rf*T)</f>
        <v>8.3385482038464573</v>
      </c>
      <c r="G96" s="29">
        <f>(Fwd*_xlfn.NORM.S.DIST(LN(Fwd/$B96)/(E96*SQRT(T))+E96*SQRT(T)/2,1)-$B96*_xlfn.NORM.S.DIST(LN(Fwd/$B96)/(E96*SQRT(T))-E96*SQRT(T)/2,1)+$B96-Fwd)*EXP(-rf*T)</f>
        <v>7.8217874391624349</v>
      </c>
      <c r="H96" s="6">
        <f>(Fwd*_xlfn.NORM.S.DIST(LN(Fwd/$B96)/(D96*SQRT(T))+D96*SQRT(T)/2,1)-$B96*_xlfn.NORM.S.DIST(LN(Fwd/$B96)/(D96*SQRT(T))-D96*SQRT(T)/2,1))*EXP(-rf*T)</f>
        <v>15.338548203846457</v>
      </c>
      <c r="I96" s="17">
        <f>(Fwd*_xlfn.NORM.S.DIST(LN(Fwd/$B96)/(E96*SQRT(T))+E96*SQRT(T)/2,1)-$B96*_xlfn.NORM.S.DIST(LN(Fwd/$B96)/(E96*SQRT(T))-E96*SQRT(T)/2,1))*EXP(-rf*T)</f>
        <v>14.821787439162435</v>
      </c>
      <c r="J96" s="33">
        <f t="shared" si="13"/>
        <v>0.46337013571432095</v>
      </c>
      <c r="K96" s="29">
        <f t="shared" si="14"/>
        <v>0.52958838816914522</v>
      </c>
      <c r="L96" s="17">
        <f t="shared" si="19"/>
        <v>0.5366298642856755</v>
      </c>
      <c r="M96" s="29">
        <f t="shared" si="20"/>
        <v>0.47041161183085833</v>
      </c>
      <c r="N96" s="7">
        <f t="shared" si="15"/>
        <v>1.423738571979527E-2</v>
      </c>
      <c r="O96" s="7">
        <f t="shared" si="16"/>
        <v>1.7128692513523447E-2</v>
      </c>
      <c r="P96" s="19">
        <f t="shared" si="17"/>
        <v>1.4237385719788165E-2</v>
      </c>
      <c r="Q96" s="27">
        <f t="shared" si="18"/>
        <v>1.7128692513516341E-2</v>
      </c>
      <c r="R96" s="6">
        <f>J96*EXP(rf*T)</f>
        <v>0.46337013571432095</v>
      </c>
      <c r="S96" s="17">
        <f>K96*EXP(rf*T)</f>
        <v>0.52958838816914522</v>
      </c>
      <c r="T96" s="6">
        <f>N96*EXP(rf*T)</f>
        <v>1.423738571979527E-2</v>
      </c>
      <c r="U96" s="29">
        <f>O96*EXP(rf*T)</f>
        <v>1.7128692513523447E-2</v>
      </c>
      <c r="V96" s="9"/>
      <c r="W96" s="9"/>
      <c r="X96" s="9"/>
      <c r="Y96" s="9"/>
      <c r="Z96" s="9"/>
      <c r="AD96" s="1"/>
      <c r="AF96" s="1"/>
    </row>
    <row r="97" spans="2:32" x14ac:dyDescent="0.25">
      <c r="B97" s="4">
        <f t="shared" si="1"/>
        <v>94</v>
      </c>
      <c r="C97" s="16">
        <f t="shared" si="12"/>
        <v>4.5432947822700038</v>
      </c>
      <c r="D97" s="14">
        <v>0.3</v>
      </c>
      <c r="E97" s="15">
        <f t="shared" si="2"/>
        <v>0.28800000000000014</v>
      </c>
      <c r="F97" s="6">
        <f>(Fwd*_xlfn.NORM.S.DIST(LN(Fwd/$B97)/(D97*SQRT(T))+D97*SQRT(T)/2,1)-$B97*_xlfn.NORM.S.DIST(LN(Fwd/$B97)/(D97*SQRT(T))-D97*SQRT(T)/2,1)+$B97-Fwd)*EXP(-rf*T)</f>
        <v>8.8090370324206759</v>
      </c>
      <c r="G97" s="29">
        <f>(Fwd*_xlfn.NORM.S.DIST(LN(Fwd/$B97)/(E97*SQRT(T))+E97*SQRT(T)/2,1)-$B97*_xlfn.NORM.S.DIST(LN(Fwd/$B97)/(E97*SQRT(T))-E97*SQRT(T)/2,1)+$B97-Fwd)*EXP(-rf*T)</f>
        <v>8.3599401735883418</v>
      </c>
      <c r="H97" s="6">
        <f>(Fwd*_xlfn.NORM.S.DIST(LN(Fwd/$B97)/(D97*SQRT(T))+D97*SQRT(T)/2,1)-$B97*_xlfn.NORM.S.DIST(LN(Fwd/$B97)/(D97*SQRT(T))-D97*SQRT(T)/2,1))*EXP(-rf*T)</f>
        <v>14.809037032420676</v>
      </c>
      <c r="I97" s="17">
        <f>(Fwd*_xlfn.NORM.S.DIST(LN(Fwd/$B97)/(E97*SQRT(T))+E97*SQRT(T)/2,1)-$B97*_xlfn.NORM.S.DIST(LN(Fwd/$B97)/(E97*SQRT(T))-E97*SQRT(T)/2,1))*EXP(-rf*T)</f>
        <v>14.359940173588335</v>
      </c>
      <c r="J97" s="33">
        <f t="shared" si="13"/>
        <v>0.47755044920841527</v>
      </c>
      <c r="K97" s="29">
        <f t="shared" si="14"/>
        <v>0.54650017039211463</v>
      </c>
      <c r="L97" s="17">
        <f t="shared" si="19"/>
        <v>0.52244955079158117</v>
      </c>
      <c r="M97" s="29">
        <f t="shared" si="20"/>
        <v>0.45349982960788537</v>
      </c>
      <c r="N97" s="7">
        <f t="shared" si="15"/>
        <v>1.4123241268393372E-2</v>
      </c>
      <c r="O97" s="7">
        <f t="shared" si="16"/>
        <v>1.6694871932415367E-2</v>
      </c>
      <c r="P97" s="19">
        <f t="shared" si="17"/>
        <v>1.4123241268400477E-2</v>
      </c>
      <c r="Q97" s="27">
        <f t="shared" si="18"/>
        <v>1.6694871932429578E-2</v>
      </c>
      <c r="R97" s="6">
        <f>J97*EXP(rf*T)</f>
        <v>0.47755044920841527</v>
      </c>
      <c r="S97" s="17">
        <f>K97*EXP(rf*T)</f>
        <v>0.54650017039211463</v>
      </c>
      <c r="T97" s="6">
        <f>N97*EXP(rf*T)</f>
        <v>1.4123241268393372E-2</v>
      </c>
      <c r="U97" s="29">
        <f>O97*EXP(rf*T)</f>
        <v>1.6694871932415367E-2</v>
      </c>
      <c r="V97" s="9"/>
      <c r="W97" s="9"/>
      <c r="X97" s="9"/>
      <c r="Y97" s="9"/>
      <c r="Z97" s="9"/>
      <c r="AD97" s="1"/>
      <c r="AF97" s="1"/>
    </row>
    <row r="98" spans="2:32" x14ac:dyDescent="0.25">
      <c r="B98" s="4">
        <f t="shared" si="1"/>
        <v>95</v>
      </c>
      <c r="C98" s="16">
        <f t="shared" si="12"/>
        <v>4.5538768916005408</v>
      </c>
      <c r="D98" s="14">
        <v>0.3</v>
      </c>
      <c r="E98" s="15">
        <f t="shared" si="2"/>
        <v>0.29000000000000015</v>
      </c>
      <c r="F98" s="6">
        <f>(Fwd*_xlfn.NORM.S.DIST(LN(Fwd/$B98)/(D98*SQRT(T))+D98*SQRT(T)/2,1)-$B98*_xlfn.NORM.S.DIST(LN(Fwd/$B98)/(D98*SQRT(T))-D98*SQRT(T)/2,1)+$B98-Fwd)*EXP(-rf*T)</f>
        <v>9.2936491022632879</v>
      </c>
      <c r="G98" s="29">
        <f>(Fwd*_xlfn.NORM.S.DIST(LN(Fwd/$B98)/(E98*SQRT(T))+E98*SQRT(T)/2,1)-$B98*_xlfn.NORM.S.DIST(LN(Fwd/$B98)/(E98*SQRT(T))-E98*SQRT(T)/2,1)+$B98-Fwd)*EXP(-rf*T)</f>
        <v>8.9147877799466642</v>
      </c>
      <c r="H98" s="6">
        <f>(Fwd*_xlfn.NORM.S.DIST(LN(Fwd/$B98)/(D98*SQRT(T))+D98*SQRT(T)/2,1)-$B98*_xlfn.NORM.S.DIST(LN(Fwd/$B98)/(D98*SQRT(T))-D98*SQRT(T)/2,1))*EXP(-rf*T)</f>
        <v>14.293649102263295</v>
      </c>
      <c r="I98" s="17">
        <f>(Fwd*_xlfn.NORM.S.DIST(LN(Fwd/$B98)/(E98*SQRT(T))+E98*SQRT(T)/2,1)-$B98*_xlfn.NORM.S.DIST(LN(Fwd/$B98)/(E98*SQRT(T))-E98*SQRT(T)/2,1))*EXP(-rf*T)</f>
        <v>13.914787779946664</v>
      </c>
      <c r="J98" s="33">
        <f t="shared" si="13"/>
        <v>0.49160891547781205</v>
      </c>
      <c r="K98" s="29">
        <f t="shared" si="14"/>
        <v>0.56297167205829624</v>
      </c>
      <c r="L98" s="17">
        <f t="shared" si="19"/>
        <v>0.50839108452218795</v>
      </c>
      <c r="M98" s="29">
        <f t="shared" si="20"/>
        <v>0.43702832794169666</v>
      </c>
      <c r="N98" s="7">
        <f t="shared" si="15"/>
        <v>1.3993691270400177E-2</v>
      </c>
      <c r="O98" s="7">
        <f t="shared" si="16"/>
        <v>1.6248131399947852E-2</v>
      </c>
      <c r="P98" s="19">
        <f t="shared" si="17"/>
        <v>1.3993691270385966E-2</v>
      </c>
      <c r="Q98" s="27">
        <f t="shared" si="18"/>
        <v>1.6248131399947852E-2</v>
      </c>
      <c r="R98" s="6">
        <f>J98*EXP(rf*T)</f>
        <v>0.49160891547781205</v>
      </c>
      <c r="S98" s="17">
        <f>K98*EXP(rf*T)</f>
        <v>0.56297167205829624</v>
      </c>
      <c r="T98" s="6">
        <f>N98*EXP(rf*T)</f>
        <v>1.3993691270400177E-2</v>
      </c>
      <c r="U98" s="29">
        <f>O98*EXP(rf*T)</f>
        <v>1.6248131399947852E-2</v>
      </c>
      <c r="V98" s="9"/>
      <c r="W98" s="9"/>
      <c r="X98" s="9"/>
      <c r="Y98" s="9"/>
      <c r="Z98" s="9"/>
      <c r="AD98" s="1"/>
      <c r="AF98" s="1"/>
    </row>
    <row r="99" spans="2:32" x14ac:dyDescent="0.25">
      <c r="B99" s="4">
        <f t="shared" si="1"/>
        <v>96</v>
      </c>
      <c r="C99" s="16">
        <f t="shared" si="12"/>
        <v>4.5643481914678361</v>
      </c>
      <c r="D99" s="14">
        <v>0.3</v>
      </c>
      <c r="E99" s="15">
        <f t="shared" si="2"/>
        <v>0.29200000000000015</v>
      </c>
      <c r="F99" s="6">
        <f>(Fwd*_xlfn.NORM.S.DIST(LN(Fwd/$B99)/(D99*SQRT(T))+D99*SQRT(T)/2,1)-$B99*_xlfn.NORM.S.DIST(LN(Fwd/$B99)/(D99*SQRT(T))-D99*SQRT(T)/2,1)+$B99-Fwd)*EXP(-rf*T)</f>
        <v>9.7922548633763</v>
      </c>
      <c r="G99" s="29">
        <f>(Fwd*_xlfn.NORM.S.DIST(LN(Fwd/$B99)/(E99*SQRT(T))+E99*SQRT(T)/2,1)-$B99*_xlfn.NORM.S.DIST(LN(Fwd/$B99)/(E99*SQRT(T))-E99*SQRT(T)/2,1)+$B99-Fwd)*EXP(-rf*T)</f>
        <v>9.4858835177049343</v>
      </c>
      <c r="H99" s="6">
        <f>(Fwd*_xlfn.NORM.S.DIST(LN(Fwd/$B99)/(D99*SQRT(T))+D99*SQRT(T)/2,1)-$B99*_xlfn.NORM.S.DIST(LN(Fwd/$B99)/(D99*SQRT(T))-D99*SQRT(T)/2,1))*EXP(-rf*T)</f>
        <v>13.7922548633763</v>
      </c>
      <c r="I99" s="17">
        <f>(Fwd*_xlfn.NORM.S.DIST(LN(Fwd/$B99)/(E99*SQRT(T))+E99*SQRT(T)/2,1)-$B99*_xlfn.NORM.S.DIST(LN(Fwd/$B99)/(E99*SQRT(T))-E99*SQRT(T)/2,1))*EXP(-rf*T)</f>
        <v>13.485883517704941</v>
      </c>
      <c r="J99" s="33">
        <f t="shared" si="13"/>
        <v>0.50553060904205438</v>
      </c>
      <c r="K99" s="29">
        <f t="shared" si="14"/>
        <v>0.57899163275128274</v>
      </c>
      <c r="L99" s="17">
        <f t="shared" si="19"/>
        <v>0.49446939095794562</v>
      </c>
      <c r="M99" s="29">
        <f t="shared" si="20"/>
        <v>0.42100836724871726</v>
      </c>
      <c r="N99" s="7">
        <f t="shared" si="15"/>
        <v>1.3849695858084488E-2</v>
      </c>
      <c r="O99" s="7">
        <f t="shared" si="16"/>
        <v>1.5791789986025151E-2</v>
      </c>
      <c r="P99" s="19">
        <f t="shared" si="17"/>
        <v>1.3849695858098698E-2</v>
      </c>
      <c r="Q99" s="27">
        <f t="shared" si="18"/>
        <v>1.579178998601094E-2</v>
      </c>
      <c r="R99" s="6">
        <f>J99*EXP(rf*T)</f>
        <v>0.50553060904205438</v>
      </c>
      <c r="S99" s="17">
        <f>K99*EXP(rf*T)</f>
        <v>0.57899163275128274</v>
      </c>
      <c r="T99" s="6">
        <f>N99*EXP(rf*T)</f>
        <v>1.3849695858084488E-2</v>
      </c>
      <c r="U99" s="29">
        <f>O99*EXP(rf*T)</f>
        <v>1.5791789986025151E-2</v>
      </c>
      <c r="V99" s="9"/>
      <c r="W99" s="9"/>
      <c r="X99" s="9"/>
      <c r="Y99" s="9"/>
      <c r="Z99" s="9"/>
      <c r="AD99" s="1"/>
      <c r="AF99" s="1"/>
    </row>
    <row r="100" spans="2:32" x14ac:dyDescent="0.25">
      <c r="B100" s="4">
        <f t="shared" si="1"/>
        <v>97</v>
      </c>
      <c r="C100" s="16">
        <f t="shared" si="12"/>
        <v>4.5747109785033828</v>
      </c>
      <c r="D100" s="14">
        <v>0.3</v>
      </c>
      <c r="E100" s="15">
        <f t="shared" si="2"/>
        <v>0.29400000000000015</v>
      </c>
      <c r="F100" s="6">
        <f>(Fwd*_xlfn.NORM.S.DIST(LN(Fwd/$B100)/(D100*SQRT(T))+D100*SQRT(T)/2,1)-$B100*_xlfn.NORM.S.DIST(LN(Fwd/$B100)/(D100*SQRT(T))-D100*SQRT(T)/2,1)+$B100-Fwd)*EXP(-rf*T)</f>
        <v>10.304710320347397</v>
      </c>
      <c r="G100" s="29">
        <f>(Fwd*_xlfn.NORM.S.DIST(LN(Fwd/$B100)/(E100*SQRT(T))+E100*SQRT(T)/2,1)-$B100*_xlfn.NORM.S.DIST(LN(Fwd/$B100)/(E100*SQRT(T))-E100*SQRT(T)/2,1)+$B100-Fwd)*EXP(-rf*T)</f>
        <v>10.07277104544923</v>
      </c>
      <c r="H100" s="6">
        <f>(Fwd*_xlfn.NORM.S.DIST(LN(Fwd/$B100)/(D100*SQRT(T))+D100*SQRT(T)/2,1)-$B100*_xlfn.NORM.S.DIST(LN(Fwd/$B100)/(D100*SQRT(T))-D100*SQRT(T)/2,1))*EXP(-rf*T)</f>
        <v>13.304710320347404</v>
      </c>
      <c r="I100" s="17">
        <f>(Fwd*_xlfn.NORM.S.DIST(LN(Fwd/$B100)/(E100*SQRT(T))+E100*SQRT(T)/2,1)-$B100*_xlfn.NORM.S.DIST(LN(Fwd/$B100)/(E100*SQRT(T))-E100*SQRT(T)/2,1))*EXP(-rf*T)</f>
        <v>13.07277104544923</v>
      </c>
      <c r="J100" s="33">
        <f t="shared" si="13"/>
        <v>0.51930156677372707</v>
      </c>
      <c r="K100" s="29">
        <f t="shared" si="14"/>
        <v>0.59455196442152669</v>
      </c>
      <c r="L100" s="17">
        <f t="shared" si="19"/>
        <v>0.48069843322627648</v>
      </c>
      <c r="M100" s="29">
        <f t="shared" si="20"/>
        <v>0.40544803557847686</v>
      </c>
      <c r="N100" s="7">
        <f t="shared" si="15"/>
        <v>1.3692219605260902E-2</v>
      </c>
      <c r="O100" s="7">
        <f t="shared" si="16"/>
        <v>1.5328873354462758E-2</v>
      </c>
      <c r="P100" s="19">
        <f t="shared" si="17"/>
        <v>1.3692219605239586E-2</v>
      </c>
      <c r="Q100" s="27">
        <f t="shared" si="18"/>
        <v>1.5328873354469863E-2</v>
      </c>
      <c r="R100" s="6">
        <f>J100*EXP(rf*T)</f>
        <v>0.51930156677372707</v>
      </c>
      <c r="S100" s="17">
        <f>K100*EXP(rf*T)</f>
        <v>0.59455196442152669</v>
      </c>
      <c r="T100" s="6">
        <f>N100*EXP(rf*T)</f>
        <v>1.3692219605260902E-2</v>
      </c>
      <c r="U100" s="29">
        <f>O100*EXP(rf*T)</f>
        <v>1.5328873354462758E-2</v>
      </c>
      <c r="V100" s="9"/>
      <c r="W100" s="9"/>
      <c r="X100" s="9"/>
      <c r="Y100" s="9"/>
      <c r="Z100" s="9"/>
      <c r="AD100" s="1"/>
      <c r="AF100" s="1"/>
    </row>
    <row r="101" spans="2:32" x14ac:dyDescent="0.25">
      <c r="B101" s="4">
        <f t="shared" si="1"/>
        <v>98</v>
      </c>
      <c r="C101" s="16">
        <f t="shared" si="12"/>
        <v>4.5849674786705723</v>
      </c>
      <c r="D101" s="14">
        <v>0.3</v>
      </c>
      <c r="E101" s="15">
        <f t="shared" si="2"/>
        <v>0.29600000000000015</v>
      </c>
      <c r="F101" s="6">
        <f>(Fwd*_xlfn.NORM.S.DIST(LN(Fwd/$B101)/(D101*SQRT(T))+D101*SQRT(T)/2,1)-$B101*_xlfn.NORM.S.DIST(LN(Fwd/$B101)/(D101*SQRT(T))-D101*SQRT(T)/2,1)+$B101-Fwd)*EXP(-rf*T)</f>
        <v>10.830857996923754</v>
      </c>
      <c r="G101" s="29">
        <f>(Fwd*_xlfn.NORM.S.DIST(LN(Fwd/$B101)/(E101*SQRT(T))+E101*SQRT(T)/2,1)-$B101*_xlfn.NORM.S.DIST(LN(Fwd/$B101)/(E101*SQRT(T))-E101*SQRT(T)/2,1)+$B101-Fwd)*EXP(-rf*T)</f>
        <v>10.674987446547988</v>
      </c>
      <c r="H101" s="6">
        <f>(Fwd*_xlfn.NORM.S.DIST(LN(Fwd/$B101)/(D101*SQRT(T))+D101*SQRT(T)/2,1)-$B101*_xlfn.NORM.S.DIST(LN(Fwd/$B101)/(D101*SQRT(T))-D101*SQRT(T)/2,1))*EXP(-rf*T)</f>
        <v>12.830857996923747</v>
      </c>
      <c r="I101" s="17">
        <f>(Fwd*_xlfn.NORM.S.DIST(LN(Fwd/$B101)/(E101*SQRT(T))+E101*SQRT(T)/2,1)-$B101*_xlfn.NORM.S.DIST(LN(Fwd/$B101)/(E101*SQRT(T))-E101*SQRT(T)/2,1))*EXP(-rf*T)</f>
        <v>12.674987446547988</v>
      </c>
      <c r="J101" s="33">
        <f t="shared" si="13"/>
        <v>0.53290878954925347</v>
      </c>
      <c r="K101" s="29">
        <f t="shared" si="14"/>
        <v>0.60964746074713361</v>
      </c>
      <c r="L101" s="17">
        <f t="shared" si="19"/>
        <v>0.46709121045074653</v>
      </c>
      <c r="M101" s="29">
        <f t="shared" si="20"/>
        <v>0.39035253925286639</v>
      </c>
      <c r="N101" s="7">
        <f t="shared" si="15"/>
        <v>1.3522225945791888E-2</v>
      </c>
      <c r="O101" s="7">
        <f t="shared" si="16"/>
        <v>1.4862119296751075E-2</v>
      </c>
      <c r="P101" s="19">
        <f t="shared" si="17"/>
        <v>1.352222594582031E-2</v>
      </c>
      <c r="Q101" s="27">
        <f t="shared" si="18"/>
        <v>1.4862119296751075E-2</v>
      </c>
      <c r="R101" s="6">
        <f>J101*EXP(rf*T)</f>
        <v>0.53290878954925347</v>
      </c>
      <c r="S101" s="17">
        <f>K101*EXP(rf*T)</f>
        <v>0.60964746074713361</v>
      </c>
      <c r="T101" s="6">
        <f>N101*EXP(rf*T)</f>
        <v>1.3522225945791888E-2</v>
      </c>
      <c r="U101" s="29">
        <f>O101*EXP(rf*T)</f>
        <v>1.4862119296751075E-2</v>
      </c>
      <c r="V101" s="9"/>
      <c r="W101" s="9"/>
      <c r="X101" s="9"/>
      <c r="Y101" s="9"/>
      <c r="Z101" s="9"/>
      <c r="AD101" s="1"/>
      <c r="AF101" s="1"/>
    </row>
    <row r="102" spans="2:32" x14ac:dyDescent="0.25">
      <c r="B102" s="4">
        <f t="shared" si="1"/>
        <v>99</v>
      </c>
      <c r="C102" s="16">
        <f t="shared" si="12"/>
        <v>4.5951198501345898</v>
      </c>
      <c r="D102" s="14">
        <v>0.3</v>
      </c>
      <c r="E102" s="15">
        <f t="shared" si="2"/>
        <v>0.29800000000000015</v>
      </c>
      <c r="F102" s="6">
        <f>(Fwd*_xlfn.NORM.S.DIST(LN(Fwd/$B102)/(D102*SQRT(T))+D102*SQRT(T)/2,1)-$B102*_xlfn.NORM.S.DIST(LN(Fwd/$B102)/(D102*SQRT(T))-D102*SQRT(T)/2,1)+$B102-Fwd)*EXP(-rf*T)</f>
        <v>11.370527899445904</v>
      </c>
      <c r="G102" s="29">
        <f>(Fwd*_xlfn.NORM.S.DIST(LN(Fwd/$B102)/(E102*SQRT(T))+E102*SQRT(T)/2,1)-$B102*_xlfn.NORM.S.DIST(LN(Fwd/$B102)/(E102*SQRT(T))-E102*SQRT(T)/2,1)+$B102-Fwd)*EXP(-rf*T)</f>
        <v>11.292065966943497</v>
      </c>
      <c r="H102" s="6">
        <f>(Fwd*_xlfn.NORM.S.DIST(LN(Fwd/$B102)/(D102*SQRT(T))+D102*SQRT(T)/2,1)-$B102*_xlfn.NORM.S.DIST(LN(Fwd/$B102)/(D102*SQRT(T))-D102*SQRT(T)/2,1))*EXP(-rf*T)</f>
        <v>12.370527899445911</v>
      </c>
      <c r="I102" s="17">
        <f>(Fwd*_xlfn.NORM.S.DIST(LN(Fwd/$B102)/(E102*SQRT(T))+E102*SQRT(T)/2,1)-$B102*_xlfn.NORM.S.DIST(LN(Fwd/$B102)/(E102*SQRT(T))-E102*SQRT(T)/2,1))*EXP(-rf*T)</f>
        <v>12.292065966943497</v>
      </c>
      <c r="J102" s="33">
        <f t="shared" si="13"/>
        <v>0.54634023856237235</v>
      </c>
      <c r="K102" s="29">
        <f t="shared" si="14"/>
        <v>0.62427551375026269</v>
      </c>
      <c r="L102" s="17">
        <f t="shared" si="19"/>
        <v>0.4536597614376241</v>
      </c>
      <c r="M102" s="29">
        <f t="shared" si="20"/>
        <v>0.37572448624974086</v>
      </c>
      <c r="N102" s="7">
        <f t="shared" si="15"/>
        <v>1.334067208044587E-2</v>
      </c>
      <c r="O102" s="7">
        <f t="shared" si="16"/>
        <v>1.4393986709507089E-2</v>
      </c>
      <c r="P102" s="19">
        <f t="shared" si="17"/>
        <v>1.3340672080424554E-2</v>
      </c>
      <c r="Q102" s="27">
        <f t="shared" si="18"/>
        <v>1.4393986709499984E-2</v>
      </c>
      <c r="R102" s="6">
        <f>J102*EXP(rf*T)</f>
        <v>0.54634023856237235</v>
      </c>
      <c r="S102" s="17">
        <f>K102*EXP(rf*T)</f>
        <v>0.62427551375026269</v>
      </c>
      <c r="T102" s="6">
        <f>N102*EXP(rf*T)</f>
        <v>1.334067208044587E-2</v>
      </c>
      <c r="U102" s="29">
        <f>O102*EXP(rf*T)</f>
        <v>1.4393986709507089E-2</v>
      </c>
      <c r="V102" s="9"/>
      <c r="W102" s="9"/>
      <c r="X102" s="9"/>
      <c r="Y102" s="9"/>
      <c r="Z102" s="9"/>
      <c r="AD102" s="1"/>
      <c r="AF102" s="1"/>
    </row>
    <row r="103" spans="2:32" x14ac:dyDescent="0.25">
      <c r="B103" s="4">
        <f t="shared" si="1"/>
        <v>100</v>
      </c>
      <c r="C103" s="16">
        <f t="shared" si="12"/>
        <v>4.6051701859880918</v>
      </c>
      <c r="D103" s="14">
        <v>0.3</v>
      </c>
      <c r="E103" s="15">
        <f t="shared" si="2"/>
        <v>0.30000000000000016</v>
      </c>
      <c r="F103" s="6">
        <f>(Fwd*_xlfn.NORM.S.DIST(LN(Fwd/$B103)/(D103*SQRT(T))+D103*SQRT(T)/2,1)-$B103*_xlfn.NORM.S.DIST(LN(Fwd/$B103)/(D103*SQRT(T))-D103*SQRT(T)/2,1)+$B103-Fwd)*EXP(-rf*T)</f>
        <v>11.923538474048499</v>
      </c>
      <c r="G103" s="29">
        <f>(Fwd*_xlfn.NORM.S.DIST(LN(Fwd/$B103)/(E103*SQRT(T))+E103*SQRT(T)/2,1)-$B103*_xlfn.NORM.S.DIST(LN(Fwd/$B103)/(E103*SQRT(T))-E103*SQRT(T)/2,1)+$B103-Fwd)*EXP(-rf*T)</f>
        <v>11.923538474048513</v>
      </c>
      <c r="H103" s="6">
        <f>(Fwd*_xlfn.NORM.S.DIST(LN(Fwd/$B103)/(D103*SQRT(T))+D103*SQRT(T)/2,1)-$B103*_xlfn.NORM.S.DIST(LN(Fwd/$B103)/(D103*SQRT(T))-D103*SQRT(T)/2,1))*EXP(-rf*T)</f>
        <v>11.923538474048499</v>
      </c>
      <c r="I103" s="17">
        <f>(Fwd*_xlfn.NORM.S.DIST(LN(Fwd/$B103)/(E103*SQRT(T))+E103*SQRT(T)/2,1)-$B103*_xlfn.NORM.S.DIST(LN(Fwd/$B103)/(E103*SQRT(T))-E103*SQRT(T)/2,1))*EXP(-rf*T)</f>
        <v>11.923538474048506</v>
      </c>
      <c r="J103" s="33">
        <f t="shared" si="13"/>
        <v>0.55958482678524746</v>
      </c>
      <c r="K103" s="29">
        <f t="shared" si="14"/>
        <v>0.63843584071435799</v>
      </c>
      <c r="L103" s="17">
        <f t="shared" si="19"/>
        <v>0.44041517321475609</v>
      </c>
      <c r="M103" s="29">
        <f t="shared" si="20"/>
        <v>0.36156415928564556</v>
      </c>
      <c r="N103" s="7">
        <f t="shared" si="15"/>
        <v>1.3148504365304348E-2</v>
      </c>
      <c r="O103" s="7">
        <f t="shared" si="16"/>
        <v>1.3926667218683519E-2</v>
      </c>
      <c r="P103" s="19">
        <f t="shared" si="17"/>
        <v>1.3148504365311453E-2</v>
      </c>
      <c r="Q103" s="27">
        <f t="shared" si="18"/>
        <v>1.3926667218690625E-2</v>
      </c>
      <c r="R103" s="6">
        <f>J103*EXP(rf*T)</f>
        <v>0.55958482678524746</v>
      </c>
      <c r="S103" s="17">
        <f>K103*EXP(rf*T)</f>
        <v>0.63843584071435799</v>
      </c>
      <c r="T103" s="6">
        <f>N103*EXP(rf*T)</f>
        <v>1.3148504365304348E-2</v>
      </c>
      <c r="U103" s="29">
        <f>O103*EXP(rf*T)</f>
        <v>1.3926667218683519E-2</v>
      </c>
      <c r="V103" s="9"/>
      <c r="W103" s="9"/>
      <c r="X103" s="9"/>
      <c r="Y103" s="9"/>
      <c r="Z103" s="9"/>
      <c r="AD103" s="1"/>
      <c r="AF103" s="1"/>
    </row>
    <row r="104" spans="2:32" x14ac:dyDescent="0.25">
      <c r="B104" s="4">
        <f t="shared" si="1"/>
        <v>101</v>
      </c>
      <c r="C104" s="16">
        <f t="shared" si="12"/>
        <v>4.6151205168412597</v>
      </c>
      <c r="D104" s="14">
        <v>0.3</v>
      </c>
      <c r="E104" s="15">
        <f t="shared" si="2"/>
        <v>0.30200000000000016</v>
      </c>
      <c r="F104" s="6">
        <f>(Fwd*_xlfn.NORM.S.DIST(LN(Fwd/$B104)/(D104*SQRT(T))+D104*SQRT(T)/2,1)-$B104*_xlfn.NORM.S.DIST(LN(Fwd/$B104)/(D104*SQRT(T))-D104*SQRT(T)/2,1)+$B104-Fwd)*EXP(-rf*T)</f>
        <v>12.489697553016399</v>
      </c>
      <c r="G104" s="29">
        <f>(Fwd*_xlfn.NORM.S.DIST(LN(Fwd/$B104)/(E104*SQRT(T))+E104*SQRT(T)/2,1)-$B104*_xlfn.NORM.S.DIST(LN(Fwd/$B104)/(E104*SQRT(T))-E104*SQRT(T)/2,1)+$B104-Fwd)*EXP(-rf*T)</f>
        <v>12.568937648372213</v>
      </c>
      <c r="H104" s="6">
        <f>(Fwd*_xlfn.NORM.S.DIST(LN(Fwd/$B104)/(D104*SQRT(T))+D104*SQRT(T)/2,1)-$B104*_xlfn.NORM.S.DIST(LN(Fwd/$B104)/(D104*SQRT(T))-D104*SQRT(T)/2,1))*EXP(-rf*T)</f>
        <v>11.489697553016399</v>
      </c>
      <c r="I104" s="17">
        <f>(Fwd*_xlfn.NORM.S.DIST(LN(Fwd/$B104)/(E104*SQRT(T))+E104*SQRT(T)/2,1)-$B104*_xlfn.NORM.S.DIST(LN(Fwd/$B104)/(E104*SQRT(T))-E104*SQRT(T)/2,1))*EXP(-rf*T)</f>
        <v>11.568937648372206</v>
      </c>
      <c r="J104" s="33">
        <f t="shared" si="13"/>
        <v>0.5726324060541188</v>
      </c>
      <c r="K104" s="29">
        <f t="shared" si="14"/>
        <v>0.65213022369964335</v>
      </c>
      <c r="L104" s="17">
        <f t="shared" si="19"/>
        <v>0.42736759394587764</v>
      </c>
      <c r="M104" s="29">
        <f t="shared" si="20"/>
        <v>0.34786977630034954</v>
      </c>
      <c r="N104" s="7">
        <f t="shared" si="15"/>
        <v>1.2946654172438343E-2</v>
      </c>
      <c r="O104" s="7">
        <f t="shared" si="16"/>
        <v>1.3462098751887197E-2</v>
      </c>
      <c r="P104" s="19">
        <f t="shared" si="17"/>
        <v>1.2946654172445449E-2</v>
      </c>
      <c r="Q104" s="27">
        <f t="shared" si="18"/>
        <v>1.3462098751901408E-2</v>
      </c>
      <c r="R104" s="6">
        <f>J104*EXP(rf*T)</f>
        <v>0.5726324060541188</v>
      </c>
      <c r="S104" s="17">
        <f>K104*EXP(rf*T)</f>
        <v>0.65213022369964335</v>
      </c>
      <c r="T104" s="6">
        <f>N104*EXP(rf*T)</f>
        <v>1.2946654172438343E-2</v>
      </c>
      <c r="U104" s="29">
        <f>O104*EXP(rf*T)</f>
        <v>1.3462098751887197E-2</v>
      </c>
      <c r="V104" s="9"/>
      <c r="W104" s="9"/>
      <c r="X104" s="9"/>
      <c r="Y104" s="9"/>
      <c r="Z104" s="9"/>
      <c r="AD104" s="1"/>
      <c r="AF104" s="1"/>
    </row>
    <row r="105" spans="2:32" x14ac:dyDescent="0.25">
      <c r="B105" s="4">
        <f t="shared" si="1"/>
        <v>102</v>
      </c>
      <c r="C105" s="16">
        <f t="shared" si="12"/>
        <v>4.6249728132842707</v>
      </c>
      <c r="D105" s="14">
        <v>0.3</v>
      </c>
      <c r="E105" s="15">
        <f t="shared" si="2"/>
        <v>0.30400000000000016</v>
      </c>
      <c r="F105" s="6">
        <f>(Fwd*_xlfn.NORM.S.DIST(LN(Fwd/$B105)/(D105*SQRT(T))+D105*SQRT(T)/2,1)-$B105*_xlfn.NORM.S.DIST(LN(Fwd/$B105)/(D105*SQRT(T))-D105*SQRT(T)/2,1)+$B105-Fwd)*EXP(-rf*T)</f>
        <v>13.068803286156736</v>
      </c>
      <c r="G105" s="29">
        <f>(Fwd*_xlfn.NORM.S.DIST(LN(Fwd/$B105)/(E105*SQRT(T))+E105*SQRT(T)/2,1)-$B105*_xlfn.NORM.S.DIST(LN(Fwd/$B105)/(E105*SQRT(T))-E105*SQRT(T)/2,1)+$B105-Fwd)*EXP(-rf*T)</f>
        <v>13.2277989214478</v>
      </c>
      <c r="H105" s="6">
        <f>(Fwd*_xlfn.NORM.S.DIST(LN(Fwd/$B105)/(D105*SQRT(T))+D105*SQRT(T)/2,1)-$B105*_xlfn.NORM.S.DIST(LN(Fwd/$B105)/(D105*SQRT(T))-D105*SQRT(T)/2,1))*EXP(-rf*T)</f>
        <v>11.068803286156744</v>
      </c>
      <c r="I105" s="17">
        <f>(Fwd*_xlfn.NORM.S.DIST(LN(Fwd/$B105)/(E105*SQRT(T))+E105*SQRT(T)/2,1)-$B105*_xlfn.NORM.S.DIST(LN(Fwd/$B105)/(E105*SQRT(T))-E105*SQRT(T)/2,1))*EXP(-rf*T)</f>
        <v>11.227798921447807</v>
      </c>
      <c r="J105" s="33">
        <f t="shared" si="13"/>
        <v>0.58547375024469517</v>
      </c>
      <c r="K105" s="29">
        <f t="shared" si="14"/>
        <v>0.66536226330664761</v>
      </c>
      <c r="L105" s="17">
        <f t="shared" si="19"/>
        <v>0.41452624975530838</v>
      </c>
      <c r="M105" s="29">
        <f t="shared" si="20"/>
        <v>0.33463773669335239</v>
      </c>
      <c r="N105" s="7">
        <f t="shared" si="15"/>
        <v>1.2736034208714386E-2</v>
      </c>
      <c r="O105" s="7">
        <f t="shared" si="16"/>
        <v>1.300198046212131E-2</v>
      </c>
      <c r="P105" s="19">
        <f t="shared" si="17"/>
        <v>1.273603420869307E-2</v>
      </c>
      <c r="Q105" s="27">
        <f t="shared" si="18"/>
        <v>1.3001980462092888E-2</v>
      </c>
      <c r="R105" s="6">
        <f>J105*EXP(rf*T)</f>
        <v>0.58547375024469517</v>
      </c>
      <c r="S105" s="17">
        <f>K105*EXP(rf*T)</f>
        <v>0.66536226330664761</v>
      </c>
      <c r="T105" s="6">
        <f>N105*EXP(rf*T)</f>
        <v>1.2736034208714386E-2</v>
      </c>
      <c r="U105" s="29">
        <f>O105*EXP(rf*T)</f>
        <v>1.300198046212131E-2</v>
      </c>
      <c r="V105" s="9"/>
      <c r="W105" s="9"/>
      <c r="X105" s="9"/>
      <c r="Y105" s="9"/>
      <c r="Z105" s="9"/>
      <c r="AD105" s="1"/>
      <c r="AF105" s="1"/>
    </row>
    <row r="106" spans="2:32" x14ac:dyDescent="0.25">
      <c r="B106" s="4">
        <f t="shared" si="1"/>
        <v>103</v>
      </c>
      <c r="C106" s="16">
        <f t="shared" si="12"/>
        <v>4.6347289882296359</v>
      </c>
      <c r="D106" s="14">
        <v>0.3</v>
      </c>
      <c r="E106" s="15">
        <f t="shared" si="2"/>
        <v>0.30600000000000016</v>
      </c>
      <c r="F106" s="6">
        <f>(Fwd*_xlfn.NORM.S.DIST(LN(Fwd/$B106)/(D106*SQRT(T))+D106*SQRT(T)/2,1)-$B106*_xlfn.NORM.S.DIST(LN(Fwd/$B106)/(D106*SQRT(T))-D106*SQRT(T)/2,1)+$B106-Fwd)*EXP(-rf*T)</f>
        <v>13.660645053505789</v>
      </c>
      <c r="G106" s="29">
        <f>(Fwd*_xlfn.NORM.S.DIST(LN(Fwd/$B106)/(E106*SQRT(T))+E106*SQRT(T)/2,1)-$B106*_xlfn.NORM.S.DIST(LN(Fwd/$B106)/(E106*SQRT(T))-E106*SQRT(T)/2,1)+$B106-Fwd)*EXP(-rf*T)</f>
        <v>13.899662174985508</v>
      </c>
      <c r="H106" s="6">
        <f>(Fwd*_xlfn.NORM.S.DIST(LN(Fwd/$B106)/(D106*SQRT(T))+D106*SQRT(T)/2,1)-$B106*_xlfn.NORM.S.DIST(LN(Fwd/$B106)/(D106*SQRT(T))-D106*SQRT(T)/2,1))*EXP(-rf*T)</f>
        <v>10.660645053505782</v>
      </c>
      <c r="I106" s="17">
        <f>(Fwd*_xlfn.NORM.S.DIST(LN(Fwd/$B106)/(E106*SQRT(T))+E106*SQRT(T)/2,1)-$B106*_xlfn.NORM.S.DIST(LN(Fwd/$B106)/(E106*SQRT(T))-E106*SQRT(T)/2,1))*EXP(-rf*T)</f>
        <v>10.899662174985501</v>
      </c>
      <c r="J106" s="33">
        <f t="shared" si="13"/>
        <v>0.59810053498734561</v>
      </c>
      <c r="K106" s="29">
        <f t="shared" si="14"/>
        <v>0.67813714778587553</v>
      </c>
      <c r="L106" s="17">
        <f t="shared" si="19"/>
        <v>0.40189946501265794</v>
      </c>
      <c r="M106" s="29">
        <f t="shared" si="20"/>
        <v>0.32186285221413158</v>
      </c>
      <c r="N106" s="7">
        <f t="shared" si="15"/>
        <v>1.25175352765865E-2</v>
      </c>
      <c r="O106" s="7">
        <f t="shared" si="16"/>
        <v>1.2547788496334533E-2</v>
      </c>
      <c r="P106" s="19">
        <f t="shared" si="17"/>
        <v>1.2517535276607816E-2</v>
      </c>
      <c r="Q106" s="27">
        <f t="shared" si="18"/>
        <v>1.2547788496348744E-2</v>
      </c>
      <c r="R106" s="6">
        <f>J106*EXP(rf*T)</f>
        <v>0.59810053498734561</v>
      </c>
      <c r="S106" s="17">
        <f>K106*EXP(rf*T)</f>
        <v>0.67813714778587553</v>
      </c>
      <c r="T106" s="6">
        <f>N106*EXP(rf*T)</f>
        <v>1.25175352765865E-2</v>
      </c>
      <c r="U106" s="29">
        <f>O106*EXP(rf*T)</f>
        <v>1.2547788496334533E-2</v>
      </c>
      <c r="V106" s="9"/>
      <c r="W106" s="9"/>
      <c r="X106" s="9"/>
      <c r="Y106" s="9"/>
      <c r="Z106" s="9"/>
      <c r="AD106" s="1"/>
      <c r="AF106" s="1"/>
    </row>
    <row r="107" spans="2:32" x14ac:dyDescent="0.25">
      <c r="B107" s="4">
        <f t="shared" si="1"/>
        <v>104</v>
      </c>
      <c r="C107" s="16">
        <f t="shared" si="12"/>
        <v>4.6443908991413725</v>
      </c>
      <c r="D107" s="14">
        <v>0.3</v>
      </c>
      <c r="E107" s="15">
        <f t="shared" si="2"/>
        <v>0.30800000000000016</v>
      </c>
      <c r="F107" s="6">
        <f>(Fwd*_xlfn.NORM.S.DIST(LN(Fwd/$B107)/(D107*SQRT(T))+D107*SQRT(T)/2,1)-$B107*_xlfn.NORM.S.DIST(LN(Fwd/$B107)/(D107*SQRT(T))-D107*SQRT(T)/2,1)+$B107-Fwd)*EXP(-rf*T)</f>
        <v>14.265004356131428</v>
      </c>
      <c r="G107" s="29">
        <f>(Fwd*_xlfn.NORM.S.DIST(LN(Fwd/$B107)/(E107*SQRT(T))+E107*SQRT(T)/2,1)-$B107*_xlfn.NORM.S.DIST(LN(Fwd/$B107)/(E107*SQRT(T))-E107*SQRT(T)/2,1)+$B107-Fwd)*EXP(-rf*T)</f>
        <v>14.584073217019551</v>
      </c>
      <c r="H107" s="6">
        <f>(Fwd*_xlfn.NORM.S.DIST(LN(Fwd/$B107)/(D107*SQRT(T))+D107*SQRT(T)/2,1)-$B107*_xlfn.NORM.S.DIST(LN(Fwd/$B107)/(D107*SQRT(T))-D107*SQRT(T)/2,1))*EXP(-rf*T)</f>
        <v>10.265004356131428</v>
      </c>
      <c r="I107" s="17">
        <f>(Fwd*_xlfn.NORM.S.DIST(LN(Fwd/$B107)/(E107*SQRT(T))+E107*SQRT(T)/2,1)-$B107*_xlfn.NORM.S.DIST(LN(Fwd/$B107)/(E107*SQRT(T))-E107*SQRT(T)/2,1))*EXP(-rf*T)</f>
        <v>10.584073217019544</v>
      </c>
      <c r="J107" s="33">
        <f t="shared" si="13"/>
        <v>0.61050531435478206</v>
      </c>
      <c r="K107" s="29">
        <f t="shared" si="14"/>
        <v>0.69046143812808225</v>
      </c>
      <c r="L107" s="17">
        <f t="shared" si="19"/>
        <v>0.38949468564521439</v>
      </c>
      <c r="M107" s="29">
        <f t="shared" si="20"/>
        <v>0.30953856187191064</v>
      </c>
      <c r="N107" s="7">
        <f t="shared" si="15"/>
        <v>1.2292023458286394E-2</v>
      </c>
      <c r="O107" s="7">
        <f t="shared" si="16"/>
        <v>1.2100792188078913E-2</v>
      </c>
      <c r="P107" s="19">
        <f t="shared" si="17"/>
        <v>1.2292023458279289E-2</v>
      </c>
      <c r="Q107" s="27">
        <f t="shared" si="18"/>
        <v>1.2100792188093124E-2</v>
      </c>
      <c r="R107" s="6">
        <f>J107*EXP(rf*T)</f>
        <v>0.61050531435478206</v>
      </c>
      <c r="S107" s="17">
        <f>K107*EXP(rf*T)</f>
        <v>0.69046143812808225</v>
      </c>
      <c r="T107" s="6">
        <f>N107*EXP(rf*T)</f>
        <v>1.2292023458286394E-2</v>
      </c>
      <c r="U107" s="29">
        <f>O107*EXP(rf*T)</f>
        <v>1.2100792188078913E-2</v>
      </c>
      <c r="V107" s="9"/>
      <c r="W107" s="9"/>
      <c r="X107" s="9"/>
      <c r="Y107" s="9"/>
      <c r="Z107" s="9"/>
      <c r="AD107" s="1"/>
      <c r="AF107" s="1"/>
    </row>
    <row r="108" spans="2:32" x14ac:dyDescent="0.25">
      <c r="B108" s="4">
        <f t="shared" si="1"/>
        <v>105</v>
      </c>
      <c r="C108" s="16">
        <f t="shared" si="12"/>
        <v>4.6539603501575231</v>
      </c>
      <c r="D108" s="14">
        <v>0.3</v>
      </c>
      <c r="E108" s="15">
        <f t="shared" si="2"/>
        <v>0.31000000000000016</v>
      </c>
      <c r="F108" s="6">
        <f>(Fwd*_xlfn.NORM.S.DIST(LN(Fwd/$B108)/(D108*SQRT(T))+D108*SQRT(T)/2,1)-$B108*_xlfn.NORM.S.DIST(LN(Fwd/$B108)/(D108*SQRT(T))-D108*SQRT(T)/2,1)+$B108-Fwd)*EXP(-rf*T)</f>
        <v>14.881655682215353</v>
      </c>
      <c r="G108" s="29">
        <f>(Fwd*_xlfn.NORM.S.DIST(LN(Fwd/$B108)/(E108*SQRT(T))+E108*SQRT(T)/2,1)-$B108*_xlfn.NORM.S.DIST(LN(Fwd/$B108)/(E108*SQRT(T))-E108*SQRT(T)/2,1)+$B108-Fwd)*EXP(-rf*T)</f>
        <v>15.280585051241673</v>
      </c>
      <c r="H108" s="6">
        <f>(Fwd*_xlfn.NORM.S.DIST(LN(Fwd/$B108)/(D108*SQRT(T))+D108*SQRT(T)/2,1)-$B108*_xlfn.NORM.S.DIST(LN(Fwd/$B108)/(D108*SQRT(T))-D108*SQRT(T)/2,1))*EXP(-rf*T)</f>
        <v>9.881655682215353</v>
      </c>
      <c r="I108" s="17">
        <f>(Fwd*_xlfn.NORM.S.DIST(LN(Fwd/$B108)/(E108*SQRT(T))+E108*SQRT(T)/2,1)-$B108*_xlfn.NORM.S.DIST(LN(Fwd/$B108)/(E108*SQRT(T))-E108*SQRT(T)/2,1))*EXP(-rf*T)</f>
        <v>10.28058505124168</v>
      </c>
      <c r="J108" s="33">
        <f t="shared" si="13"/>
        <v>0.62268149493496594</v>
      </c>
      <c r="K108" s="29">
        <f t="shared" si="14"/>
        <v>0.70234286938634227</v>
      </c>
      <c r="L108" s="17">
        <f t="shared" si="19"/>
        <v>0.37731850506503406</v>
      </c>
      <c r="M108" s="29">
        <f t="shared" si="20"/>
        <v>0.29765713061365418</v>
      </c>
      <c r="N108" s="7">
        <f t="shared" si="15"/>
        <v>1.206033770208137E-2</v>
      </c>
      <c r="O108" s="7">
        <f t="shared" si="16"/>
        <v>1.1662070328441132E-2</v>
      </c>
      <c r="P108" s="19">
        <f t="shared" si="17"/>
        <v>1.206033770208137E-2</v>
      </c>
      <c r="Q108" s="27">
        <f t="shared" si="18"/>
        <v>1.1662070328419816E-2</v>
      </c>
      <c r="R108" s="6">
        <f>J108*EXP(rf*T)</f>
        <v>0.62268149493496594</v>
      </c>
      <c r="S108" s="17">
        <f>K108*EXP(rf*T)</f>
        <v>0.70234286938634227</v>
      </c>
      <c r="T108" s="6">
        <f>N108*EXP(rf*T)</f>
        <v>1.206033770208137E-2</v>
      </c>
      <c r="U108" s="29">
        <f>O108*EXP(rf*T)</f>
        <v>1.1662070328441132E-2</v>
      </c>
      <c r="V108" s="9"/>
      <c r="W108" s="9"/>
      <c r="X108" s="9"/>
      <c r="Y108" s="9"/>
      <c r="Z108" s="9"/>
      <c r="AD108" s="1"/>
      <c r="AF108" s="1"/>
    </row>
    <row r="109" spans="2:32" x14ac:dyDescent="0.25">
      <c r="B109" s="4">
        <f t="shared" si="1"/>
        <v>106</v>
      </c>
      <c r="C109" s="16">
        <f t="shared" si="12"/>
        <v>4.6634390941120669</v>
      </c>
      <c r="D109" s="14">
        <v>0.3</v>
      </c>
      <c r="E109" s="15">
        <f t="shared" si="2"/>
        <v>0.31200000000000017</v>
      </c>
      <c r="F109" s="6">
        <f>(Fwd*_xlfn.NORM.S.DIST(LN(Fwd/$B109)/(D109*SQRT(T))+D109*SQRT(T)/2,1)-$B109*_xlfn.NORM.S.DIST(LN(Fwd/$B109)/(D109*SQRT(T))-D109*SQRT(T)/2,1)+$B109-Fwd)*EXP(-rf*T)</f>
        <v>15.51036734600136</v>
      </c>
      <c r="G109" s="29">
        <f>(Fwd*_xlfn.NORM.S.DIST(LN(Fwd/$B109)/(E109*SQRT(T))+E109*SQRT(T)/2,1)-$B109*_xlfn.NORM.S.DIST(LN(Fwd/$B109)/(E109*SQRT(T))-E109*SQRT(T)/2,1)+$B109-Fwd)*EXP(-rf*T)</f>
        <v>15.988758955792235</v>
      </c>
      <c r="H109" s="6">
        <f>(Fwd*_xlfn.NORM.S.DIST(LN(Fwd/$B109)/(D109*SQRT(T))+D109*SQRT(T)/2,1)-$B109*_xlfn.NORM.S.DIST(LN(Fwd/$B109)/(D109*SQRT(T))-D109*SQRT(T)/2,1))*EXP(-rf*T)</f>
        <v>9.5103673460013596</v>
      </c>
      <c r="I109" s="17">
        <f>(Fwd*_xlfn.NORM.S.DIST(LN(Fwd/$B109)/(E109*SQRT(T))+E109*SQRT(T)/2,1)-$B109*_xlfn.NORM.S.DIST(LN(Fwd/$B109)/(E109*SQRT(T))-E109*SQRT(T)/2,1))*EXP(-rf*T)</f>
        <v>9.9887589557922354</v>
      </c>
      <c r="J109" s="33">
        <f t="shared" si="13"/>
        <v>0.63462330768074082</v>
      </c>
      <c r="K109" s="29">
        <f t="shared" si="14"/>
        <v>0.71379016816985796</v>
      </c>
      <c r="L109" s="17">
        <f t="shared" si="19"/>
        <v>0.36537669231925918</v>
      </c>
      <c r="M109" s="29">
        <f t="shared" si="20"/>
        <v>0.28620983183014559</v>
      </c>
      <c r="N109" s="7">
        <f t="shared" si="15"/>
        <v>1.1823287789468395E-2</v>
      </c>
      <c r="O109" s="7">
        <f t="shared" si="16"/>
        <v>1.1232527238590251E-2</v>
      </c>
      <c r="P109" s="19">
        <f t="shared" si="17"/>
        <v>1.1823287789468395E-2</v>
      </c>
      <c r="Q109" s="27">
        <f t="shared" si="18"/>
        <v>1.1232527238597356E-2</v>
      </c>
      <c r="R109" s="6">
        <f>J109*EXP(rf*T)</f>
        <v>0.63462330768074082</v>
      </c>
      <c r="S109" s="17">
        <f>K109*EXP(rf*T)</f>
        <v>0.71379016816985796</v>
      </c>
      <c r="T109" s="6">
        <f>N109*EXP(rf*T)</f>
        <v>1.1823287789468395E-2</v>
      </c>
      <c r="U109" s="29">
        <f>O109*EXP(rf*T)</f>
        <v>1.1232527238590251E-2</v>
      </c>
      <c r="V109" s="9"/>
      <c r="W109" s="9"/>
      <c r="X109" s="9"/>
      <c r="Y109" s="9"/>
      <c r="Z109" s="9"/>
      <c r="AD109" s="1"/>
      <c r="AF109" s="1"/>
    </row>
    <row r="110" spans="2:32" x14ac:dyDescent="0.25">
      <c r="B110" s="4">
        <f t="shared" si="1"/>
        <v>107</v>
      </c>
      <c r="C110" s="16">
        <f t="shared" si="12"/>
        <v>4.6728288344619058</v>
      </c>
      <c r="D110" s="14">
        <v>0.3</v>
      </c>
      <c r="E110" s="15">
        <f t="shared" si="2"/>
        <v>0.31400000000000017</v>
      </c>
      <c r="F110" s="6">
        <f>(Fwd*_xlfn.NORM.S.DIST(LN(Fwd/$B110)/(D110*SQRT(T))+D110*SQRT(T)/2,1)-$B110*_xlfn.NORM.S.DIST(LN(Fwd/$B110)/(D110*SQRT(T))-D110*SQRT(T)/2,1)+$B110-Fwd)*EXP(-rf*T)</f>
        <v>16.150902297576835</v>
      </c>
      <c r="G110" s="29">
        <f>(Fwd*_xlfn.NORM.S.DIST(LN(Fwd/$B110)/(E110*SQRT(T))+E110*SQRT(T)/2,1)-$B110*_xlfn.NORM.S.DIST(LN(Fwd/$B110)/(E110*SQRT(T))-E110*SQRT(T)/2,1)+$B110-Fwd)*EXP(-rf*T)</f>
        <v>16.708165387581388</v>
      </c>
      <c r="H110" s="6">
        <f>(Fwd*_xlfn.NORM.S.DIST(LN(Fwd/$B110)/(D110*SQRT(T))+D110*SQRT(T)/2,1)-$B110*_xlfn.NORM.S.DIST(LN(Fwd/$B110)/(D110*SQRT(T))-D110*SQRT(T)/2,1))*EXP(-rf*T)</f>
        <v>9.1509022975768346</v>
      </c>
      <c r="I110" s="17">
        <f>(Fwd*_xlfn.NORM.S.DIST(LN(Fwd/$B110)/(E110*SQRT(T))+E110*SQRT(T)/2,1)-$B110*_xlfn.NORM.S.DIST(LN(Fwd/$B110)/(E110*SQRT(T))-E110*SQRT(T)/2,1))*EXP(-rf*T)</f>
        <v>9.7081653875813885</v>
      </c>
      <c r="J110" s="33">
        <f t="shared" si="13"/>
        <v>0.64632577790517587</v>
      </c>
      <c r="K110" s="29">
        <f t="shared" si="14"/>
        <v>0.72481288600246785</v>
      </c>
      <c r="L110" s="17">
        <f t="shared" si="19"/>
        <v>0.35367422209482413</v>
      </c>
      <c r="M110" s="29">
        <f t="shared" si="20"/>
        <v>0.2751871139975286</v>
      </c>
      <c r="N110" s="7">
        <f t="shared" si="15"/>
        <v>1.1581652659401698E-2</v>
      </c>
      <c r="O110" s="7">
        <f t="shared" si="16"/>
        <v>1.0812908426629519E-2</v>
      </c>
      <c r="P110" s="19">
        <f t="shared" si="17"/>
        <v>1.1581652659401698E-2</v>
      </c>
      <c r="Q110" s="27">
        <f t="shared" si="18"/>
        <v>1.0812908426636625E-2</v>
      </c>
      <c r="R110" s="6">
        <f>J110*EXP(rf*T)</f>
        <v>0.64632577790517587</v>
      </c>
      <c r="S110" s="17">
        <f>K110*EXP(rf*T)</f>
        <v>0.72481288600246785</v>
      </c>
      <c r="T110" s="6">
        <f>N110*EXP(rf*T)</f>
        <v>1.1581652659401698E-2</v>
      </c>
      <c r="U110" s="29">
        <f>O110*EXP(rf*T)</f>
        <v>1.0812908426629519E-2</v>
      </c>
      <c r="V110" s="9"/>
      <c r="W110" s="9"/>
      <c r="X110" s="9"/>
      <c r="Y110" s="9"/>
      <c r="Z110" s="9"/>
      <c r="AD110" s="1"/>
      <c r="AF110" s="1"/>
    </row>
    <row r="111" spans="2:32" x14ac:dyDescent="0.25">
      <c r="B111" s="4">
        <f t="shared" si="1"/>
        <v>108</v>
      </c>
      <c r="C111" s="16">
        <f t="shared" si="12"/>
        <v>4.6821312271242199</v>
      </c>
      <c r="D111" s="14">
        <v>0.3</v>
      </c>
      <c r="E111" s="15">
        <f t="shared" si="2"/>
        <v>0.31600000000000017</v>
      </c>
      <c r="F111" s="6">
        <f>(Fwd*_xlfn.NORM.S.DIST(LN(Fwd/$B111)/(D111*SQRT(T))+D111*SQRT(T)/2,1)-$B111*_xlfn.NORM.S.DIST(LN(Fwd/$B111)/(D111*SQRT(T))-D111*SQRT(T)/2,1)+$B111-Fwd)*EXP(-rf*T)</f>
        <v>16.803018901811711</v>
      </c>
      <c r="G111" s="29">
        <f>(Fwd*_xlfn.NORM.S.DIST(LN(Fwd/$B111)/(E111*SQRT(T))+E111*SQRT(T)/2,1)-$B111*_xlfn.NORM.S.DIST(LN(Fwd/$B111)/(E111*SQRT(T))-E111*SQRT(T)/2,1)+$B111-Fwd)*EXP(-rf*T)</f>
        <v>17.438384727797171</v>
      </c>
      <c r="H111" s="6">
        <f>(Fwd*_xlfn.NORM.S.DIST(LN(Fwd/$B111)/(D111*SQRT(T))+D111*SQRT(T)/2,1)-$B111*_xlfn.NORM.S.DIST(LN(Fwd/$B111)/(D111*SQRT(T))-D111*SQRT(T)/2,1))*EXP(-rf*T)</f>
        <v>8.8030189018117113</v>
      </c>
      <c r="I111" s="17">
        <f>(Fwd*_xlfn.NORM.S.DIST(LN(Fwd/$B111)/(E111*SQRT(T))+E111*SQRT(T)/2,1)-$B111*_xlfn.NORM.S.DIST(LN(Fwd/$B111)/(E111*SQRT(T))-E111*SQRT(T)/2,1))*EXP(-rf*T)</f>
        <v>9.4383847277971782</v>
      </c>
      <c r="J111" s="33">
        <f t="shared" si="13"/>
        <v>0.65778469376816417</v>
      </c>
      <c r="K111" s="29">
        <f t="shared" si="14"/>
        <v>0.73542124804645681</v>
      </c>
      <c r="L111" s="17">
        <f t="shared" si="19"/>
        <v>0.34221530623183583</v>
      </c>
      <c r="M111" s="29">
        <f t="shared" si="20"/>
        <v>0.26457875195353964</v>
      </c>
      <c r="N111" s="7">
        <f t="shared" si="15"/>
        <v>1.1336179066574914E-2</v>
      </c>
      <c r="O111" s="7">
        <f t="shared" si="16"/>
        <v>1.0403815661348403E-2</v>
      </c>
      <c r="P111" s="19">
        <f t="shared" si="17"/>
        <v>1.1336179066574914E-2</v>
      </c>
      <c r="Q111" s="27">
        <f t="shared" si="18"/>
        <v>1.0403815661341298E-2</v>
      </c>
      <c r="R111" s="6">
        <f>J111*EXP(rf*T)</f>
        <v>0.65778469376816417</v>
      </c>
      <c r="S111" s="17">
        <f>K111*EXP(rf*T)</f>
        <v>0.73542124804645681</v>
      </c>
      <c r="T111" s="6">
        <f>N111*EXP(rf*T)</f>
        <v>1.1336179066574914E-2</v>
      </c>
      <c r="U111" s="29">
        <f>O111*EXP(rf*T)</f>
        <v>1.0403815661348403E-2</v>
      </c>
      <c r="V111" s="9"/>
      <c r="W111" s="9"/>
      <c r="X111" s="9"/>
      <c r="Y111" s="9"/>
      <c r="Z111" s="9"/>
      <c r="AD111" s="1"/>
      <c r="AF111" s="1"/>
    </row>
    <row r="112" spans="2:32" x14ac:dyDescent="0.25">
      <c r="B112" s="4">
        <f t="shared" si="1"/>
        <v>109</v>
      </c>
      <c r="C112" s="16">
        <f t="shared" si="12"/>
        <v>4.6913478822291435</v>
      </c>
      <c r="D112" s="14">
        <v>0.3</v>
      </c>
      <c r="E112" s="15">
        <f t="shared" si="2"/>
        <v>0.31800000000000017</v>
      </c>
      <c r="F112" s="6">
        <f>(Fwd*_xlfn.NORM.S.DIST(LN(Fwd/$B112)/(D112*SQRT(T))+D112*SQRT(T)/2,1)-$B112*_xlfn.NORM.S.DIST(LN(Fwd/$B112)/(D112*SQRT(T))-D112*SQRT(T)/2,1)+$B112-Fwd)*EXP(-rf*T)</f>
        <v>17.466471685113163</v>
      </c>
      <c r="G112" s="29">
        <f>(Fwd*_xlfn.NORM.S.DIST(LN(Fwd/$B112)/(E112*SQRT(T))+E112*SQRT(T)/2,1)-$B112*_xlfn.NORM.S.DIST(LN(Fwd/$B112)/(E112*SQRT(T))-E112*SQRT(T)/2,1)+$B112-Fwd)*EXP(-rf*T)</f>
        <v>18.179007883674302</v>
      </c>
      <c r="H112" s="6">
        <f>(Fwd*_xlfn.NORM.S.DIST(LN(Fwd/$B112)/(D112*SQRT(T))+D112*SQRT(T)/2,1)-$B112*_xlfn.NORM.S.DIST(LN(Fwd/$B112)/(D112*SQRT(T))-D112*SQRT(T)/2,1))*EXP(-rf*T)</f>
        <v>8.4664716851131629</v>
      </c>
      <c r="I112" s="17">
        <f>(Fwd*_xlfn.NORM.S.DIST(LN(Fwd/$B112)/(E112*SQRT(T))+E112*SQRT(T)/2,1)-$B112*_xlfn.NORM.S.DIST(LN(Fwd/$B112)/(E112*SQRT(T))-E112*SQRT(T)/2,1))*EXP(-rf*T)</f>
        <v>9.1790078836743092</v>
      </c>
      <c r="J112" s="33">
        <f t="shared" si="13"/>
        <v>0.66899657357625131</v>
      </c>
      <c r="K112" s="29">
        <f t="shared" si="14"/>
        <v>0.74562601654797334</v>
      </c>
      <c r="L112" s="17">
        <f t="shared" si="19"/>
        <v>0.33100342642374869</v>
      </c>
      <c r="M112" s="29">
        <f t="shared" si="20"/>
        <v>0.25437398345203022</v>
      </c>
      <c r="N112" s="7">
        <f t="shared" si="15"/>
        <v>1.1087580549599352E-2</v>
      </c>
      <c r="O112" s="7">
        <f t="shared" si="16"/>
        <v>1.0005721341684648E-2</v>
      </c>
      <c r="P112" s="19">
        <f t="shared" si="17"/>
        <v>1.1087580549599352E-2</v>
      </c>
      <c r="Q112" s="27">
        <f t="shared" si="18"/>
        <v>1.0005721341677543E-2</v>
      </c>
      <c r="R112" s="6">
        <f>J112*EXP(rf*T)</f>
        <v>0.66899657357625131</v>
      </c>
      <c r="S112" s="17">
        <f>K112*EXP(rf*T)</f>
        <v>0.74562601654797334</v>
      </c>
      <c r="T112" s="6">
        <f>N112*EXP(rf*T)</f>
        <v>1.1087580549599352E-2</v>
      </c>
      <c r="U112" s="29">
        <f>O112*EXP(rf*T)</f>
        <v>1.0005721341684648E-2</v>
      </c>
      <c r="V112" s="9"/>
      <c r="W112" s="9"/>
      <c r="X112" s="9"/>
      <c r="Y112" s="9"/>
      <c r="Z112" s="9"/>
      <c r="AD112" s="1"/>
      <c r="AF112" s="1"/>
    </row>
    <row r="113" spans="2:32" x14ac:dyDescent="0.25">
      <c r="B113" s="4">
        <f t="shared" si="1"/>
        <v>110</v>
      </c>
      <c r="C113" s="16">
        <f t="shared" si="12"/>
        <v>4.7004803657924166</v>
      </c>
      <c r="D113" s="14">
        <v>0.3</v>
      </c>
      <c r="E113" s="15">
        <f t="shared" si="2"/>
        <v>0.32000000000000017</v>
      </c>
      <c r="F113" s="6">
        <f>(Fwd*_xlfn.NORM.S.DIST(LN(Fwd/$B113)/(D113*SQRT(T))+D113*SQRT(T)/2,1)-$B113*_xlfn.NORM.S.DIST(LN(Fwd/$B113)/(D113*SQRT(T))-D113*SQRT(T)/2,1)+$B113-Fwd)*EXP(-rf*T)</f>
        <v>18.141012048964214</v>
      </c>
      <c r="G113" s="29">
        <f>(Fwd*_xlfn.NORM.S.DIST(LN(Fwd/$B113)/(E113*SQRT(T))+E113*SQRT(T)/2,1)-$B113*_xlfn.NORM.S.DIST(LN(Fwd/$B113)/(E113*SQRT(T))-E113*SQRT(T)/2,1)+$B113-Fwd)*EXP(-rf*T)</f>
        <v>18.929636760893118</v>
      </c>
      <c r="H113" s="6">
        <f>(Fwd*_xlfn.NORM.S.DIST(LN(Fwd/$B113)/(D113*SQRT(T))+D113*SQRT(T)/2,1)-$B113*_xlfn.NORM.S.DIST(LN(Fwd/$B113)/(D113*SQRT(T))-D113*SQRT(T)/2,1))*EXP(-rf*T)</f>
        <v>8.1410120489642139</v>
      </c>
      <c r="I113" s="17">
        <f>(Fwd*_xlfn.NORM.S.DIST(LN(Fwd/$B113)/(E113*SQRT(T))+E113*SQRT(T)/2,1)-$B113*_xlfn.NORM.S.DIST(LN(Fwd/$B113)/(E113*SQRT(T))-E113*SQRT(T)/2,1))*EXP(-rf*T)</f>
        <v>8.9296367608931178</v>
      </c>
      <c r="J113" s="33">
        <f t="shared" si="13"/>
        <v>0.67995863219363173</v>
      </c>
      <c r="K113" s="29">
        <f t="shared" si="14"/>
        <v>0.75543836825706734</v>
      </c>
      <c r="L113" s="17">
        <f t="shared" si="19"/>
        <v>0.32004136780637182</v>
      </c>
      <c r="M113" s="29">
        <f t="shared" si="20"/>
        <v>0.24456163174293621</v>
      </c>
      <c r="N113" s="7">
        <f t="shared" si="15"/>
        <v>1.0836536685161491E-2</v>
      </c>
      <c r="O113" s="7">
        <f t="shared" si="16"/>
        <v>9.6189820765033573E-3</v>
      </c>
      <c r="P113" s="19">
        <f t="shared" si="17"/>
        <v>1.0836536685154385E-2</v>
      </c>
      <c r="Q113" s="27">
        <f t="shared" si="18"/>
        <v>9.6189820765104628E-3</v>
      </c>
      <c r="R113" s="6">
        <f>J113*EXP(rf*T)</f>
        <v>0.67995863219363173</v>
      </c>
      <c r="S113" s="17">
        <f>K113*EXP(rf*T)</f>
        <v>0.75543836825706734</v>
      </c>
      <c r="T113" s="6">
        <f>N113*EXP(rf*T)</f>
        <v>1.0836536685161491E-2</v>
      </c>
      <c r="U113" s="29">
        <f>O113*EXP(rf*T)</f>
        <v>9.6189820765033573E-3</v>
      </c>
      <c r="V113" s="9"/>
      <c r="W113" s="9"/>
      <c r="X113" s="9"/>
      <c r="Y113" s="9"/>
      <c r="Z113" s="9"/>
      <c r="AD113" s="1"/>
      <c r="AF113" s="1"/>
    </row>
    <row r="114" spans="2:32" x14ac:dyDescent="0.25">
      <c r="B114" s="4">
        <f t="shared" si="1"/>
        <v>111</v>
      </c>
      <c r="C114" s="16">
        <f t="shared" si="12"/>
        <v>4.7095302013123339</v>
      </c>
      <c r="D114" s="14">
        <v>0.3</v>
      </c>
      <c r="E114" s="15">
        <f t="shared" si="2"/>
        <v>0.32200000000000017</v>
      </c>
      <c r="F114" s="6">
        <f>(Fwd*_xlfn.NORM.S.DIST(LN(Fwd/$B114)/(D114*SQRT(T))+D114*SQRT(T)/2,1)-$B114*_xlfn.NORM.S.DIST(LN(Fwd/$B114)/(D114*SQRT(T))-D114*SQRT(T)/2,1)+$B114-Fwd)*EXP(-rf*T)</f>
        <v>18.826388949500426</v>
      </c>
      <c r="G114" s="29">
        <f>(Fwd*_xlfn.NORM.S.DIST(LN(Fwd/$B114)/(E114*SQRT(T))+E114*SQRT(T)/2,1)-$B114*_xlfn.NORM.S.DIST(LN(Fwd/$B114)/(E114*SQRT(T))-E114*SQRT(T)/2,1)+$B114-Fwd)*EXP(-rf*T)</f>
        <v>19.689884620188437</v>
      </c>
      <c r="H114" s="6">
        <f>(Fwd*_xlfn.NORM.S.DIST(LN(Fwd/$B114)/(D114*SQRT(T))+D114*SQRT(T)/2,1)-$B114*_xlfn.NORM.S.DIST(LN(Fwd/$B114)/(D114*SQRT(T))-D114*SQRT(T)/2,1))*EXP(-rf*T)</f>
        <v>7.8263889495004193</v>
      </c>
      <c r="I114" s="17">
        <f>(Fwd*_xlfn.NORM.S.DIST(LN(Fwd/$B114)/(E114*SQRT(T))+E114*SQRT(T)/2,1)-$B114*_xlfn.NORM.S.DIST(LN(Fwd/$B114)/(E114*SQRT(T))-E114*SQRT(T)/2,1))*EXP(-rf*T)</f>
        <v>8.6898846201884368</v>
      </c>
      <c r="J114" s="33">
        <f t="shared" si="13"/>
        <v>0.69066874683867496</v>
      </c>
      <c r="K114" s="29">
        <f t="shared" si="14"/>
        <v>0.76486978500527414</v>
      </c>
      <c r="L114" s="17">
        <f t="shared" si="19"/>
        <v>0.30933125316132859</v>
      </c>
      <c r="M114" s="29">
        <f t="shared" si="20"/>
        <v>0.23513021499472941</v>
      </c>
      <c r="N114" s="7">
        <f t="shared" si="15"/>
        <v>1.0583692604924977E-2</v>
      </c>
      <c r="O114" s="7">
        <f t="shared" si="16"/>
        <v>9.2438514199102428E-3</v>
      </c>
      <c r="P114" s="19">
        <f t="shared" si="17"/>
        <v>1.0583692604932082E-2</v>
      </c>
      <c r="Q114" s="27">
        <f t="shared" si="18"/>
        <v>9.2438514199031374E-3</v>
      </c>
      <c r="R114" s="6">
        <f>J114*EXP(rf*T)</f>
        <v>0.69066874683867496</v>
      </c>
      <c r="S114" s="17">
        <f>K114*EXP(rf*T)</f>
        <v>0.76486978500527414</v>
      </c>
      <c r="T114" s="6">
        <f>N114*EXP(rf*T)</f>
        <v>1.0583692604924977E-2</v>
      </c>
      <c r="U114" s="29">
        <f>O114*EXP(rf*T)</f>
        <v>9.2438514199102428E-3</v>
      </c>
      <c r="V114" s="9"/>
      <c r="W114" s="9"/>
      <c r="X114" s="9"/>
      <c r="Y114" s="9"/>
      <c r="Z114" s="9"/>
      <c r="AD114" s="1"/>
      <c r="AF114" s="1"/>
    </row>
    <row r="115" spans="2:32" x14ac:dyDescent="0.25">
      <c r="B115" s="4">
        <f t="shared" si="1"/>
        <v>112</v>
      </c>
      <c r="C115" s="16">
        <f t="shared" si="12"/>
        <v>4.7184988712950942</v>
      </c>
      <c r="D115" s="14">
        <v>0.3</v>
      </c>
      <c r="E115" s="15">
        <f t="shared" si="2"/>
        <v>0.32400000000000018</v>
      </c>
      <c r="F115" s="6">
        <f>(Fwd*_xlfn.NORM.S.DIST(LN(Fwd/$B115)/(D115*SQRT(T))+D115*SQRT(T)/2,1)-$B115*_xlfn.NORM.S.DIST(LN(Fwd/$B115)/(D115*SQRT(T))-D115*SQRT(T)/2,1)+$B115-Fwd)*EXP(-rf*T)</f>
        <v>19.522349542641564</v>
      </c>
      <c r="G115" s="29">
        <f>(Fwd*_xlfn.NORM.S.DIST(LN(Fwd/$B115)/(E115*SQRT(T))+E115*SQRT(T)/2,1)-$B115*_xlfn.NORM.S.DIST(LN(Fwd/$B115)/(E115*SQRT(T))-E115*SQRT(T)/2,1)+$B115-Fwd)*EXP(-rf*T)</f>
        <v>20.459376330903666</v>
      </c>
      <c r="H115" s="6">
        <f>(Fwd*_xlfn.NORM.S.DIST(LN(Fwd/$B115)/(D115*SQRT(T))+D115*SQRT(T)/2,1)-$B115*_xlfn.NORM.S.DIST(LN(Fwd/$B115)/(D115*SQRT(T))-D115*SQRT(T)/2,1))*EXP(-rf*T)</f>
        <v>7.5223495426415568</v>
      </c>
      <c r="I115" s="17">
        <f>(Fwd*_xlfn.NORM.S.DIST(LN(Fwd/$B115)/(E115*SQRT(T))+E115*SQRT(T)/2,1)-$B115*_xlfn.NORM.S.DIST(LN(Fwd/$B115)/(E115*SQRT(T))-E115*SQRT(T)/2,1))*EXP(-rf*T)</f>
        <v>8.4593763309036589</v>
      </c>
      <c r="J115" s="33">
        <f t="shared" si="13"/>
        <v>0.70112542251678178</v>
      </c>
      <c r="K115" s="29">
        <f t="shared" si="14"/>
        <v>0.77393195658226688</v>
      </c>
      <c r="L115" s="17">
        <f t="shared" si="19"/>
        <v>0.29887457748321467</v>
      </c>
      <c r="M115" s="29">
        <f t="shared" si="20"/>
        <v>0.22606804341772957</v>
      </c>
      <c r="N115" s="7">
        <f t="shared" si="15"/>
        <v>1.0329658751288662E-2</v>
      </c>
      <c r="O115" s="7">
        <f t="shared" si="16"/>
        <v>8.8804917340752354E-3</v>
      </c>
      <c r="P115" s="19">
        <f t="shared" si="17"/>
        <v>1.0329658751295767E-2</v>
      </c>
      <c r="Q115" s="27">
        <f t="shared" si="18"/>
        <v>8.8804917340965517E-3</v>
      </c>
      <c r="R115" s="6">
        <f>J115*EXP(rf*T)</f>
        <v>0.70112542251678178</v>
      </c>
      <c r="S115" s="17">
        <f>K115*EXP(rf*T)</f>
        <v>0.77393195658226688</v>
      </c>
      <c r="T115" s="6">
        <f>N115*EXP(rf*T)</f>
        <v>1.0329658751288662E-2</v>
      </c>
      <c r="U115" s="29">
        <f>O115*EXP(rf*T)</f>
        <v>8.8804917340752354E-3</v>
      </c>
      <c r="V115" s="9"/>
      <c r="W115" s="9"/>
      <c r="X115" s="9"/>
      <c r="Y115" s="9"/>
      <c r="Z115" s="9"/>
      <c r="AD115" s="1"/>
      <c r="AF115" s="1"/>
    </row>
    <row r="116" spans="2:32" x14ac:dyDescent="0.25">
      <c r="B116" s="4">
        <f t="shared" si="1"/>
        <v>113</v>
      </c>
      <c r="C116" s="16">
        <f t="shared" si="12"/>
        <v>4.7273878187123408</v>
      </c>
      <c r="D116" s="14">
        <v>0.3</v>
      </c>
      <c r="E116" s="15">
        <f t="shared" si="2"/>
        <v>0.32600000000000018</v>
      </c>
      <c r="F116" s="6">
        <f>(Fwd*_xlfn.NORM.S.DIST(LN(Fwd/$B116)/(D116*SQRT(T))+D116*SQRT(T)/2,1)-$B116*_xlfn.NORM.S.DIST(LN(Fwd/$B116)/(D116*SQRT(T))-D116*SQRT(T)/2,1)+$B116-Fwd)*EXP(-rf*T)</f>
        <v>20.22863979453399</v>
      </c>
      <c r="G116" s="29">
        <f>(Fwd*_xlfn.NORM.S.DIST(LN(Fwd/$B116)/(E116*SQRT(T))+E116*SQRT(T)/2,1)-$B116*_xlfn.NORM.S.DIST(LN(Fwd/$B116)/(E116*SQRT(T))-E116*SQRT(T)/2,1)+$B116-Fwd)*EXP(-rf*T)</f>
        <v>21.237748533352971</v>
      </c>
      <c r="H116" s="6">
        <f>(Fwd*_xlfn.NORM.S.DIST(LN(Fwd/$B116)/(D116*SQRT(T))+D116*SQRT(T)/2,1)-$B116*_xlfn.NORM.S.DIST(LN(Fwd/$B116)/(D116*SQRT(T))-D116*SQRT(T)/2,1))*EXP(-rf*T)</f>
        <v>7.22863979453399</v>
      </c>
      <c r="I116" s="17">
        <f>(Fwd*_xlfn.NORM.S.DIST(LN(Fwd/$B116)/(E116*SQRT(T))+E116*SQRT(T)/2,1)-$B116*_xlfn.NORM.S.DIST(LN(Fwd/$B116)/(E116*SQRT(T))-E116*SQRT(T)/2,1))*EXP(-rf*T)</f>
        <v>8.2377485333529776</v>
      </c>
      <c r="J116" s="33">
        <f t="shared" si="13"/>
        <v>0.71132775731756226</v>
      </c>
      <c r="K116" s="29">
        <f t="shared" si="14"/>
        <v>0.78263669503456867</v>
      </c>
      <c r="L116" s="17">
        <f t="shared" si="19"/>
        <v>0.28867224268243064</v>
      </c>
      <c r="M116" s="29">
        <f t="shared" si="20"/>
        <v>0.21736330496542777</v>
      </c>
      <c r="N116" s="7">
        <f t="shared" si="15"/>
        <v>1.0075010850272292E-2</v>
      </c>
      <c r="O116" s="7">
        <f t="shared" si="16"/>
        <v>8.5289851705283581E-3</v>
      </c>
      <c r="P116" s="19">
        <f t="shared" si="17"/>
        <v>1.0075010850272292E-2</v>
      </c>
      <c r="Q116" s="27">
        <f t="shared" si="18"/>
        <v>8.5289851705070419E-3</v>
      </c>
      <c r="R116" s="6">
        <f>J116*EXP(rf*T)</f>
        <v>0.71132775731756226</v>
      </c>
      <c r="S116" s="17">
        <f>K116*EXP(rf*T)</f>
        <v>0.78263669503456867</v>
      </c>
      <c r="T116" s="6">
        <f>N116*EXP(rf*T)</f>
        <v>1.0075010850272292E-2</v>
      </c>
      <c r="U116" s="29">
        <f>O116*EXP(rf*T)</f>
        <v>8.5289851705283581E-3</v>
      </c>
      <c r="V116" s="9"/>
      <c r="W116" s="9"/>
      <c r="X116" s="9"/>
      <c r="Y116" s="9"/>
      <c r="Z116" s="9"/>
      <c r="AD116" s="1"/>
      <c r="AF116" s="1"/>
    </row>
    <row r="117" spans="2:32" x14ac:dyDescent="0.25">
      <c r="B117" s="4">
        <f t="shared" si="1"/>
        <v>114</v>
      </c>
      <c r="C117" s="16">
        <f t="shared" si="12"/>
        <v>4.7361984483944957</v>
      </c>
      <c r="D117" s="14">
        <v>0.3</v>
      </c>
      <c r="E117" s="15">
        <f t="shared" si="2"/>
        <v>0.32800000000000018</v>
      </c>
      <c r="F117" s="6">
        <f>(Fwd*_xlfn.NORM.S.DIST(LN(Fwd/$B117)/(D117*SQRT(T))+D117*SQRT(T)/2,1)-$B117*_xlfn.NORM.S.DIST(LN(Fwd/$B117)/(D117*SQRT(T))-D117*SQRT(T)/2,1)+$B117-Fwd)*EXP(-rf*T)</f>
        <v>20.945005057276688</v>
      </c>
      <c r="G117" s="29">
        <f>(Fwd*_xlfn.NORM.S.DIST(LN(Fwd/$B117)/(E117*SQRT(T))+E117*SQRT(T)/2,1)-$B117*_xlfn.NORM.S.DIST(LN(Fwd/$B117)/(E117*SQRT(T))-E117*SQRT(T)/2,1)+$B117-Fwd)*EXP(-rf*T)</f>
        <v>22.024649720972803</v>
      </c>
      <c r="H117" s="6">
        <f>(Fwd*_xlfn.NORM.S.DIST(LN(Fwd/$B117)/(D117*SQRT(T))+D117*SQRT(T)/2,1)-$B117*_xlfn.NORM.S.DIST(LN(Fwd/$B117)/(D117*SQRT(T))-D117*SQRT(T)/2,1))*EXP(-rf*T)</f>
        <v>6.9450050572766955</v>
      </c>
      <c r="I117" s="17">
        <f>(Fwd*_xlfn.NORM.S.DIST(LN(Fwd/$B117)/(E117*SQRT(T))+E117*SQRT(T)/2,1)-$B117*_xlfn.NORM.S.DIST(LN(Fwd/$B117)/(E117*SQRT(T))-E117*SQRT(T)/2,1))*EXP(-rf*T)</f>
        <v>8.0246497209728034</v>
      </c>
      <c r="J117" s="33">
        <f t="shared" si="13"/>
        <v>0.72127540778225097</v>
      </c>
      <c r="K117" s="29">
        <f t="shared" si="14"/>
        <v>0.79099585950880424</v>
      </c>
      <c r="L117" s="17">
        <f t="shared" si="19"/>
        <v>0.27872459221775081</v>
      </c>
      <c r="M117" s="29">
        <f t="shared" si="20"/>
        <v>0.20900414049120108</v>
      </c>
      <c r="N117" s="7">
        <f t="shared" si="15"/>
        <v>9.8202900791051206E-3</v>
      </c>
      <c r="O117" s="7">
        <f t="shared" si="16"/>
        <v>8.1893437779427813E-3</v>
      </c>
      <c r="P117" s="19">
        <f t="shared" si="17"/>
        <v>9.8202900790873571E-3</v>
      </c>
      <c r="Q117" s="27">
        <f t="shared" si="18"/>
        <v>8.1893437779463341E-3</v>
      </c>
      <c r="R117" s="6">
        <f>J117*EXP(rf*T)</f>
        <v>0.72127540778225097</v>
      </c>
      <c r="S117" s="17">
        <f>K117*EXP(rf*T)</f>
        <v>0.79099585950880424</v>
      </c>
      <c r="T117" s="6">
        <f>N117*EXP(rf*T)</f>
        <v>9.8202900791051206E-3</v>
      </c>
      <c r="U117" s="29">
        <f>O117*EXP(rf*T)</f>
        <v>8.1893437779427813E-3</v>
      </c>
      <c r="V117" s="9"/>
      <c r="W117" s="9"/>
      <c r="X117" s="9"/>
      <c r="Y117" s="9"/>
      <c r="Z117" s="9"/>
      <c r="AD117" s="1"/>
      <c r="AF117" s="1"/>
    </row>
    <row r="118" spans="2:32" x14ac:dyDescent="0.25">
      <c r="B118" s="4">
        <f t="shared" si="1"/>
        <v>115</v>
      </c>
      <c r="C118" s="16">
        <f t="shared" ref="C118:C172" si="21">LN(B118)</f>
        <v>4.7449321283632502</v>
      </c>
      <c r="D118" s="14">
        <v>0.3</v>
      </c>
      <c r="E118" s="15">
        <f t="shared" si="2"/>
        <v>0.33000000000000018</v>
      </c>
      <c r="F118" s="6">
        <f>(Fwd*_xlfn.NORM.S.DIST(LN(Fwd/$B118)/(D118*SQRT(T))+D118*SQRT(T)/2,1)-$B118*_xlfn.NORM.S.DIST(LN(Fwd/$B118)/(D118*SQRT(T))-D118*SQRT(T)/2,1)+$B118-Fwd)*EXP(-rf*T)</f>
        <v>21.671190610098492</v>
      </c>
      <c r="G118" s="29">
        <f>(Fwd*_xlfn.NORM.S.DIST(LN(Fwd/$B118)/(E118*SQRT(T))+E118*SQRT(T)/2,1)-$B118*_xlfn.NORM.S.DIST(LN(Fwd/$B118)/(E118*SQRT(T))-E118*SQRT(T)/2,1)+$B118-Fwd)*EXP(-rf*T)</f>
        <v>22.819740252370579</v>
      </c>
      <c r="H118" s="6">
        <f>(Fwd*_xlfn.NORM.S.DIST(LN(Fwd/$B118)/(D118*SQRT(T))+D118*SQRT(T)/2,1)-$B118*_xlfn.NORM.S.DIST(LN(Fwd/$B118)/(D118*SQRT(T))-D118*SQRT(T)/2,1))*EXP(-rf*T)</f>
        <v>6.6711906100984883</v>
      </c>
      <c r="I118" s="17">
        <f>(Fwd*_xlfn.NORM.S.DIST(LN(Fwd/$B118)/(E118*SQRT(T))+E118*SQRT(T)/2,1)-$B118*_xlfn.NORM.S.DIST(LN(Fwd/$B118)/(E118*SQRT(T))-E118*SQRT(T)/2,1))*EXP(-rf*T)</f>
        <v>7.8197402523705755</v>
      </c>
      <c r="J118" s="33">
        <f t="shared" si="13"/>
        <v>0.73096855452587306</v>
      </c>
      <c r="K118" s="29">
        <f t="shared" si="14"/>
        <v>0.79902129077661499</v>
      </c>
      <c r="L118" s="17">
        <f t="shared" si="19"/>
        <v>0.26903144547412872</v>
      </c>
      <c r="M118" s="29">
        <f t="shared" si="20"/>
        <v>0.20097870922338501</v>
      </c>
      <c r="N118" s="7">
        <f t="shared" si="15"/>
        <v>9.5660034081390677E-3</v>
      </c>
      <c r="O118" s="7">
        <f t="shared" si="16"/>
        <v>7.8615187576787093E-3</v>
      </c>
      <c r="P118" s="19">
        <f t="shared" si="17"/>
        <v>9.5660034081568313E-3</v>
      </c>
      <c r="Q118" s="27">
        <f t="shared" si="18"/>
        <v>7.8615187576858148E-3</v>
      </c>
      <c r="R118" s="6">
        <f>J118*EXP(rf*T)</f>
        <v>0.73096855452587306</v>
      </c>
      <c r="S118" s="17">
        <f>K118*EXP(rf*T)</f>
        <v>0.79902129077661499</v>
      </c>
      <c r="T118" s="6">
        <f>N118*EXP(rf*T)</f>
        <v>9.5660034081390677E-3</v>
      </c>
      <c r="U118" s="29">
        <f>O118*EXP(rf*T)</f>
        <v>7.8615187576787093E-3</v>
      </c>
      <c r="V118" s="9"/>
      <c r="W118" s="9"/>
      <c r="X118" s="9"/>
      <c r="Y118" s="9"/>
      <c r="Z118" s="9"/>
      <c r="AD118" s="1"/>
      <c r="AF118" s="1"/>
    </row>
    <row r="119" spans="2:32" x14ac:dyDescent="0.25">
      <c r="B119" s="4">
        <f t="shared" si="1"/>
        <v>116</v>
      </c>
      <c r="C119" s="16">
        <f t="shared" si="21"/>
        <v>4.7535901911063645</v>
      </c>
      <c r="D119" s="14">
        <v>0.3</v>
      </c>
      <c r="E119" s="15">
        <f t="shared" si="2"/>
        <v>0.33200000000000018</v>
      </c>
      <c r="F119" s="6">
        <f>(Fwd*_xlfn.NORM.S.DIST(LN(Fwd/$B119)/(D119*SQRT(T))+D119*SQRT(T)/2,1)-$B119*_xlfn.NORM.S.DIST(LN(Fwd/$B119)/(D119*SQRT(T))-D119*SQRT(T)/2,1)+$B119-Fwd)*EXP(-rf*T)</f>
        <v>22.406942166328434</v>
      </c>
      <c r="G119" s="29">
        <f>(Fwd*_xlfn.NORM.S.DIST(LN(Fwd/$B119)/(E119*SQRT(T))+E119*SQRT(T)/2,1)-$B119*_xlfn.NORM.S.DIST(LN(Fwd/$B119)/(E119*SQRT(T))-E119*SQRT(T)/2,1)+$B119-Fwd)*EXP(-rf*T)</f>
        <v>23.622692302526033</v>
      </c>
      <c r="H119" s="6">
        <f>(Fwd*_xlfn.NORM.S.DIST(LN(Fwd/$B119)/(D119*SQRT(T))+D119*SQRT(T)/2,1)-$B119*_xlfn.NORM.S.DIST(LN(Fwd/$B119)/(D119*SQRT(T))-D119*SQRT(T)/2,1))*EXP(-rf*T)</f>
        <v>6.406942166328438</v>
      </c>
      <c r="I119" s="17">
        <f>(Fwd*_xlfn.NORM.S.DIST(LN(Fwd/$B119)/(E119*SQRT(T))+E119*SQRT(T)/2,1)-$B119*_xlfn.NORM.S.DIST(LN(Fwd/$B119)/(E119*SQRT(T))-E119*SQRT(T)/2,1))*EXP(-rf*T)</f>
        <v>7.6226923025260334</v>
      </c>
      <c r="J119" s="33">
        <f t="shared" si="13"/>
        <v>0.74040786827844585</v>
      </c>
      <c r="K119" s="29">
        <f t="shared" si="14"/>
        <v>0.80672475460360005</v>
      </c>
      <c r="L119" s="17">
        <f t="shared" si="19"/>
        <v>0.25959213172155415</v>
      </c>
      <c r="M119" s="29">
        <f t="shared" si="20"/>
        <v>0.19327524539639818</v>
      </c>
      <c r="N119" s="7">
        <f t="shared" si="15"/>
        <v>9.3126240970065055E-3</v>
      </c>
      <c r="O119" s="7">
        <f t="shared" si="16"/>
        <v>7.5454088962914057E-3</v>
      </c>
      <c r="P119" s="19">
        <f t="shared" si="17"/>
        <v>9.3126240969922947E-3</v>
      </c>
      <c r="Q119" s="27">
        <f t="shared" si="18"/>
        <v>7.5454088962878529E-3</v>
      </c>
      <c r="R119" s="6">
        <f>J119*EXP(rf*T)</f>
        <v>0.74040786827844585</v>
      </c>
      <c r="S119" s="17">
        <f>K119*EXP(rf*T)</f>
        <v>0.80672475460360005</v>
      </c>
      <c r="T119" s="6">
        <f>N119*EXP(rf*T)</f>
        <v>9.3126240970065055E-3</v>
      </c>
      <c r="U119" s="29">
        <f>O119*EXP(rf*T)</f>
        <v>7.5454088962914057E-3</v>
      </c>
      <c r="V119" s="9"/>
      <c r="W119" s="9"/>
      <c r="X119" s="9"/>
      <c r="Y119" s="9"/>
      <c r="Z119" s="9"/>
      <c r="AD119" s="1"/>
      <c r="AF119" s="1"/>
    </row>
    <row r="120" spans="2:32" x14ac:dyDescent="0.25">
      <c r="B120" s="4">
        <f t="shared" si="1"/>
        <v>117</v>
      </c>
      <c r="C120" s="16">
        <f t="shared" si="21"/>
        <v>4.7621739347977563</v>
      </c>
      <c r="D120" s="14">
        <v>0.3</v>
      </c>
      <c r="E120" s="15">
        <f t="shared" si="2"/>
        <v>0.33400000000000019</v>
      </c>
      <c r="F120" s="6">
        <f>(Fwd*_xlfn.NORM.S.DIST(LN(Fwd/$B120)/(D120*SQRT(T))+D120*SQRT(T)/2,1)-$B120*_xlfn.NORM.S.DIST(LN(Fwd/$B120)/(D120*SQRT(T))-D120*SQRT(T)/2,1)+$B120-Fwd)*EXP(-rf*T)</f>
        <v>23.152006346655384</v>
      </c>
      <c r="G120" s="29">
        <f>(Fwd*_xlfn.NORM.S.DIST(LN(Fwd/$B120)/(E120*SQRT(T))+E120*SQRT(T)/2,1)-$B120*_xlfn.NORM.S.DIST(LN(Fwd/$B120)/(E120*SQRT(T))-E120*SQRT(T)/2,1)+$B120-Fwd)*EXP(-rf*T)</f>
        <v>24.433189761577779</v>
      </c>
      <c r="H120" s="6">
        <f>(Fwd*_xlfn.NORM.S.DIST(LN(Fwd/$B120)/(D120*SQRT(T))+D120*SQRT(T)/2,1)-$B120*_xlfn.NORM.S.DIST(LN(Fwd/$B120)/(D120*SQRT(T))-D120*SQRT(T)/2,1))*EXP(-rf*T)</f>
        <v>6.15200634665538</v>
      </c>
      <c r="I120" s="17">
        <f>(Fwd*_xlfn.NORM.S.DIST(LN(Fwd/$B120)/(E120*SQRT(T))+E120*SQRT(T)/2,1)-$B120*_xlfn.NORM.S.DIST(LN(Fwd/$B120)/(E120*SQRT(T))-E120*SQRT(T)/2,1))*EXP(-rf*T)</f>
        <v>7.4331897615777791</v>
      </c>
      <c r="J120" s="33">
        <f t="shared" si="13"/>
        <v>0.74959447648966204</v>
      </c>
      <c r="K120" s="29">
        <f t="shared" si="14"/>
        <v>0.81411789315813365</v>
      </c>
      <c r="L120" s="17">
        <f t="shared" si="19"/>
        <v>0.25040552351033796</v>
      </c>
      <c r="M120" s="29">
        <f t="shared" si="20"/>
        <v>0.18588210684186457</v>
      </c>
      <c r="N120" s="7">
        <f t="shared" si="15"/>
        <v>9.0605923254258869E-3</v>
      </c>
      <c r="O120" s="7">
        <f t="shared" si="16"/>
        <v>7.2408682127758084E-3</v>
      </c>
      <c r="P120" s="19">
        <f t="shared" si="17"/>
        <v>9.0605923254400977E-3</v>
      </c>
      <c r="Q120" s="27">
        <f t="shared" si="18"/>
        <v>7.2408682127793611E-3</v>
      </c>
      <c r="R120" s="6">
        <f>J120*EXP(rf*T)</f>
        <v>0.74959447648966204</v>
      </c>
      <c r="S120" s="17">
        <f>K120*EXP(rf*T)</f>
        <v>0.81411789315813365</v>
      </c>
      <c r="T120" s="6">
        <f>N120*EXP(rf*T)</f>
        <v>9.0605923254258869E-3</v>
      </c>
      <c r="U120" s="29">
        <f>O120*EXP(rf*T)</f>
        <v>7.2408682127758084E-3</v>
      </c>
      <c r="V120" s="9"/>
      <c r="W120" s="9"/>
      <c r="X120" s="9"/>
      <c r="Y120" s="9"/>
      <c r="Z120" s="9"/>
      <c r="AD120" s="1"/>
      <c r="AF120" s="1"/>
    </row>
    <row r="121" spans="2:32" x14ac:dyDescent="0.25">
      <c r="B121" s="4">
        <f t="shared" si="1"/>
        <v>118</v>
      </c>
      <c r="C121" s="16">
        <f t="shared" si="21"/>
        <v>4.7706846244656651</v>
      </c>
      <c r="D121" s="14">
        <v>0.3</v>
      </c>
      <c r="E121" s="15">
        <f t="shared" si="2"/>
        <v>0.33600000000000019</v>
      </c>
      <c r="F121" s="6">
        <f>(Fwd*_xlfn.NORM.S.DIST(LN(Fwd/$B121)/(D121*SQRT(T))+D121*SQRT(T)/2,1)-$B121*_xlfn.NORM.S.DIST(LN(Fwd/$B121)/(D121*SQRT(T))-D121*SQRT(T)/2,1)+$B121-Fwd)*EXP(-rf*T)</f>
        <v>23.906131119307759</v>
      </c>
      <c r="G121" s="29">
        <f>(Fwd*_xlfn.NORM.S.DIST(LN(Fwd/$B121)/(E121*SQRT(T))+E121*SQRT(T)/2,1)-$B121*_xlfn.NORM.S.DIST(LN(Fwd/$B121)/(E121*SQRT(T))-E121*SQRT(T)/2,1)+$B121-Fwd)*EXP(-rf*T)</f>
        <v>25.250928088842301</v>
      </c>
      <c r="H121" s="6">
        <f>(Fwd*_xlfn.NORM.S.DIST(LN(Fwd/$B121)/(D121*SQRT(T))+D121*SQRT(T)/2,1)-$B121*_xlfn.NORM.S.DIST(LN(Fwd/$B121)/(D121*SQRT(T))-D121*SQRT(T)/2,1))*EXP(-rf*T)</f>
        <v>5.9061311193077621</v>
      </c>
      <c r="I121" s="17">
        <f>(Fwd*_xlfn.NORM.S.DIST(LN(Fwd/$B121)/(E121*SQRT(T))+E121*SQRT(T)/2,1)-$B121*_xlfn.NORM.S.DIST(LN(Fwd/$B121)/(E121*SQRT(T))-E121*SQRT(T)/2,1))*EXP(-rf*T)</f>
        <v>7.2509280888423042</v>
      </c>
      <c r="J121" s="33">
        <f t="shared" si="13"/>
        <v>0.75852993062369478</v>
      </c>
      <c r="K121" s="29">
        <f t="shared" si="14"/>
        <v>0.82121218369577775</v>
      </c>
      <c r="L121" s="17">
        <f t="shared" si="19"/>
        <v>0.24147006937630699</v>
      </c>
      <c r="M121" s="29">
        <f t="shared" si="20"/>
        <v>0.17878781630422402</v>
      </c>
      <c r="N121" s="7">
        <f t="shared" si="15"/>
        <v>8.8103159426395905E-3</v>
      </c>
      <c r="O121" s="7">
        <f t="shared" si="16"/>
        <v>6.9477128625123896E-3</v>
      </c>
      <c r="P121" s="19">
        <f t="shared" si="17"/>
        <v>8.8103159426218269E-3</v>
      </c>
      <c r="Q121" s="27">
        <f t="shared" si="18"/>
        <v>6.9477128625017315E-3</v>
      </c>
      <c r="R121" s="6">
        <f>J121*EXP(rf*T)</f>
        <v>0.75852993062369478</v>
      </c>
      <c r="S121" s="17">
        <f>K121*EXP(rf*T)</f>
        <v>0.82121218369577775</v>
      </c>
      <c r="T121" s="6">
        <f>N121*EXP(rf*T)</f>
        <v>8.8103159426395905E-3</v>
      </c>
      <c r="U121" s="29">
        <f>O121*EXP(rf*T)</f>
        <v>6.9477128625123896E-3</v>
      </c>
      <c r="V121" s="9"/>
      <c r="W121" s="9"/>
      <c r="X121" s="9"/>
      <c r="Y121" s="9"/>
      <c r="Z121" s="9"/>
      <c r="AD121" s="1"/>
      <c r="AF121" s="1"/>
    </row>
    <row r="122" spans="2:32" x14ac:dyDescent="0.25">
      <c r="B122" s="4">
        <f t="shared" si="1"/>
        <v>119</v>
      </c>
      <c r="C122" s="16">
        <f t="shared" si="21"/>
        <v>4.7791234931115296</v>
      </c>
      <c r="D122" s="14">
        <v>0.3</v>
      </c>
      <c r="E122" s="15">
        <f t="shared" si="2"/>
        <v>0.33800000000000019</v>
      </c>
      <c r="F122" s="6">
        <f>(Fwd*_xlfn.NORM.S.DIST(LN(Fwd/$B122)/(D122*SQRT(T))+D122*SQRT(T)/2,1)-$B122*_xlfn.NORM.S.DIST(LN(Fwd/$B122)/(D122*SQRT(T))-D122*SQRT(T)/2,1)+$B122-Fwd)*EXP(-rf*T)</f>
        <v>24.669066207902773</v>
      </c>
      <c r="G122" s="29">
        <f>(Fwd*_xlfn.NORM.S.DIST(LN(Fwd/$B122)/(E122*SQRT(T))+E122*SQRT(T)/2,1)-$B122*_xlfn.NORM.S.DIST(LN(Fwd/$B122)/(E122*SQRT(T))-E122*SQRT(T)/2,1)+$B122-Fwd)*EXP(-rf*T)</f>
        <v>26.075614128969335</v>
      </c>
      <c r="H122" s="6">
        <f>(Fwd*_xlfn.NORM.S.DIST(LN(Fwd/$B122)/(D122*SQRT(T))+D122*SQRT(T)/2,1)-$B122*_xlfn.NORM.S.DIST(LN(Fwd/$B122)/(D122*SQRT(T))-D122*SQRT(T)/2,1))*EXP(-rf*T)</f>
        <v>5.6690662079027661</v>
      </c>
      <c r="I122" s="17">
        <f>(Fwd*_xlfn.NORM.S.DIST(LN(Fwd/$B122)/(E122*SQRT(T))+E122*SQRT(T)/2,1)-$B122*_xlfn.NORM.S.DIST(LN(Fwd/$B122)/(E122*SQRT(T))-E122*SQRT(T)/2,1))*EXP(-rf*T)</f>
        <v>7.0756141289693311</v>
      </c>
      <c r="J122" s="33">
        <f t="shared" si="13"/>
        <v>0.76721617425327793</v>
      </c>
      <c r="K122" s="29">
        <f t="shared" si="14"/>
        <v>0.82801890379838028</v>
      </c>
      <c r="L122" s="17">
        <f t="shared" si="19"/>
        <v>0.23278382574672385</v>
      </c>
      <c r="M122" s="29">
        <f t="shared" si="20"/>
        <v>0.17198109620161972</v>
      </c>
      <c r="N122" s="7">
        <f t="shared" si="15"/>
        <v>8.562171316526701E-3</v>
      </c>
      <c r="O122" s="7">
        <f t="shared" si="16"/>
        <v>6.6657273426926622E-3</v>
      </c>
      <c r="P122" s="19">
        <f t="shared" si="17"/>
        <v>8.5621713165444646E-3</v>
      </c>
      <c r="Q122" s="27">
        <f t="shared" si="18"/>
        <v>6.6657273427068731E-3</v>
      </c>
      <c r="R122" s="6">
        <f>J122*EXP(rf*T)</f>
        <v>0.76721617425327793</v>
      </c>
      <c r="S122" s="17">
        <f>K122*EXP(rf*T)</f>
        <v>0.82801890379838028</v>
      </c>
      <c r="T122" s="6">
        <f>N122*EXP(rf*T)</f>
        <v>8.562171316526701E-3</v>
      </c>
      <c r="U122" s="29">
        <f>O122*EXP(rf*T)</f>
        <v>6.6657273426926622E-3</v>
      </c>
      <c r="V122" s="9"/>
      <c r="W122" s="9"/>
      <c r="X122" s="9"/>
      <c r="Y122" s="9"/>
      <c r="Z122" s="9"/>
      <c r="AD122" s="1"/>
      <c r="AF122" s="1"/>
    </row>
    <row r="123" spans="2:32" x14ac:dyDescent="0.25">
      <c r="B123" s="4">
        <f t="shared" si="1"/>
        <v>120</v>
      </c>
      <c r="C123" s="16">
        <f t="shared" si="21"/>
        <v>4.7874917427820458</v>
      </c>
      <c r="D123" s="14">
        <v>0.3</v>
      </c>
      <c r="E123" s="15">
        <f t="shared" si="2"/>
        <v>0.34000000000000019</v>
      </c>
      <c r="F123" s="6">
        <f>(Fwd*_xlfn.NORM.S.DIST(LN(Fwd/$B123)/(D123*SQRT(T))+D123*SQRT(T)/2,1)-$B123*_xlfn.NORM.S.DIST(LN(Fwd/$B123)/(D123*SQRT(T))-D123*SQRT(T)/2,1)+$B123-Fwd)*EXP(-rf*T)</f>
        <v>25.440563467814314</v>
      </c>
      <c r="G123" s="29">
        <f>(Fwd*_xlfn.NORM.S.DIST(LN(Fwd/$B123)/(E123*SQRT(T))+E123*SQRT(T)/2,1)-$B123*_xlfn.NORM.S.DIST(LN(Fwd/$B123)/(E123*SQRT(T))-E123*SQRT(T)/2,1)+$B123-Fwd)*EXP(-rf*T)</f>
        <v>26.906965896439061</v>
      </c>
      <c r="H123" s="6">
        <f>(Fwd*_xlfn.NORM.S.DIST(LN(Fwd/$B123)/(D123*SQRT(T))+D123*SQRT(T)/2,1)-$B123*_xlfn.NORM.S.DIST(LN(Fwd/$B123)/(D123*SQRT(T))-D123*SQRT(T)/2,1))*EXP(-rf*T)</f>
        <v>5.4405634678143144</v>
      </c>
      <c r="I123" s="17">
        <f>(Fwd*_xlfn.NORM.S.DIST(LN(Fwd/$B123)/(E123*SQRT(T))+E123*SQRT(T)/2,1)-$B123*_xlfn.NORM.S.DIST(LN(Fwd/$B123)/(E123*SQRT(T))-E123*SQRT(T)/2,1))*EXP(-rf*T)</f>
        <v>6.9069658964390648</v>
      </c>
      <c r="J123" s="33">
        <f t="shared" si="13"/>
        <v>0.77565551204597227</v>
      </c>
      <c r="K123" s="29">
        <f t="shared" si="14"/>
        <v>0.8345491024930638</v>
      </c>
      <c r="L123" s="17">
        <f t="shared" si="19"/>
        <v>0.22434448795402062</v>
      </c>
      <c r="M123" s="29">
        <f t="shared" si="20"/>
        <v>0.1654508975069362</v>
      </c>
      <c r="N123" s="7">
        <f t="shared" si="15"/>
        <v>8.3165042688619906E-3</v>
      </c>
      <c r="O123" s="7">
        <f t="shared" si="16"/>
        <v>6.3946700466743778E-3</v>
      </c>
      <c r="P123" s="19">
        <f t="shared" si="17"/>
        <v>8.3165042688619906E-3</v>
      </c>
      <c r="Q123" s="27">
        <f t="shared" si="18"/>
        <v>6.3946700466601669E-3</v>
      </c>
      <c r="R123" s="6">
        <f>J123*EXP(rf*T)</f>
        <v>0.77565551204597227</v>
      </c>
      <c r="S123" s="17">
        <f>K123*EXP(rf*T)</f>
        <v>0.8345491024930638</v>
      </c>
      <c r="T123" s="6">
        <f>N123*EXP(rf*T)</f>
        <v>8.3165042688619906E-3</v>
      </c>
      <c r="U123" s="29">
        <f>O123*EXP(rf*T)</f>
        <v>6.3946700466743778E-3</v>
      </c>
      <c r="V123" s="9"/>
      <c r="W123" s="9"/>
      <c r="X123" s="9"/>
      <c r="Y123" s="9"/>
      <c r="Z123" s="9"/>
      <c r="AD123" s="1"/>
      <c r="AF123" s="1"/>
    </row>
    <row r="124" spans="2:32" x14ac:dyDescent="0.25">
      <c r="B124" s="4">
        <f t="shared" si="1"/>
        <v>121</v>
      </c>
      <c r="C124" s="16">
        <f t="shared" si="21"/>
        <v>4.7957905455967413</v>
      </c>
      <c r="D124" s="14">
        <v>0.3</v>
      </c>
      <c r="E124" s="15">
        <f t="shared" si="2"/>
        <v>0.34200000000000019</v>
      </c>
      <c r="F124" s="6">
        <f>(Fwd*_xlfn.NORM.S.DIST(LN(Fwd/$B124)/(D124*SQRT(T))+D124*SQRT(T)/2,1)-$B124*_xlfn.NORM.S.DIST(LN(Fwd/$B124)/(D124*SQRT(T))-D124*SQRT(T)/2,1)+$B124-Fwd)*EXP(-rf*T)</f>
        <v>26.220377231994718</v>
      </c>
      <c r="G124" s="29">
        <f>(Fwd*_xlfn.NORM.S.DIST(LN(Fwd/$B124)/(E124*SQRT(T))+E124*SQRT(T)/2,1)-$B124*_xlfn.NORM.S.DIST(LN(Fwd/$B124)/(E124*SQRT(T))-E124*SQRT(T)/2,1)+$B124-Fwd)*EXP(-rf*T)</f>
        <v>27.744712333955462</v>
      </c>
      <c r="H124" s="6">
        <f>(Fwd*_xlfn.NORM.S.DIST(LN(Fwd/$B124)/(D124*SQRT(T))+D124*SQRT(T)/2,1)-$B124*_xlfn.NORM.S.DIST(LN(Fwd/$B124)/(D124*SQRT(T))-D124*SQRT(T)/2,1))*EXP(-rf*T)</f>
        <v>5.2203772319947248</v>
      </c>
      <c r="I124" s="17">
        <f>(Fwd*_xlfn.NORM.S.DIST(LN(Fwd/$B124)/(E124*SQRT(T))+E124*SQRT(T)/2,1)-$B124*_xlfn.NORM.S.DIST(LN(Fwd/$B124)/(E124*SQRT(T))-E124*SQRT(T)/2,1))*EXP(-rf*T)</f>
        <v>6.7447123339554587</v>
      </c>
      <c r="J124" s="33">
        <f t="shared" si="13"/>
        <v>0.78385057972079153</v>
      </c>
      <c r="K124" s="29">
        <f t="shared" si="14"/>
        <v>0.84081357662286393</v>
      </c>
      <c r="L124" s="17">
        <f t="shared" si="19"/>
        <v>0.21614942027921202</v>
      </c>
      <c r="M124" s="29">
        <f t="shared" si="20"/>
        <v>0.15918642337713429</v>
      </c>
      <c r="N124" s="7">
        <f t="shared" si="15"/>
        <v>8.0736310807765221E-3</v>
      </c>
      <c r="O124" s="7">
        <f t="shared" si="16"/>
        <v>6.1342782129258921E-3</v>
      </c>
      <c r="P124" s="19">
        <f t="shared" si="17"/>
        <v>8.0736310807552059E-3</v>
      </c>
      <c r="Q124" s="27">
        <f t="shared" si="18"/>
        <v>6.1342782129436557E-3</v>
      </c>
      <c r="R124" s="6">
        <f>J124*EXP(rf*T)</f>
        <v>0.78385057972079153</v>
      </c>
      <c r="S124" s="17">
        <f>K124*EXP(rf*T)</f>
        <v>0.84081357662286393</v>
      </c>
      <c r="T124" s="6">
        <f>N124*EXP(rf*T)</f>
        <v>8.0736310807765221E-3</v>
      </c>
      <c r="U124" s="29">
        <f>O124*EXP(rf*T)</f>
        <v>6.1342782129258921E-3</v>
      </c>
      <c r="V124" s="9"/>
      <c r="W124" s="9"/>
      <c r="X124" s="9"/>
      <c r="Y124" s="9"/>
      <c r="Z124" s="9"/>
      <c r="AD124" s="1"/>
      <c r="AF124" s="1"/>
    </row>
    <row r="125" spans="2:32" x14ac:dyDescent="0.25">
      <c r="B125" s="4">
        <f t="shared" si="1"/>
        <v>122</v>
      </c>
      <c r="C125" s="16">
        <f t="shared" si="21"/>
        <v>4.8040210447332568</v>
      </c>
      <c r="D125" s="14">
        <v>0.3</v>
      </c>
      <c r="E125" s="15">
        <f t="shared" si="2"/>
        <v>0.34400000000000019</v>
      </c>
      <c r="F125" s="6">
        <f>(Fwd*_xlfn.NORM.S.DIST(LN(Fwd/$B125)/(D125*SQRT(T))+D125*SQRT(T)/2,1)-$B125*_xlfn.NORM.S.DIST(LN(Fwd/$B125)/(D125*SQRT(T))-D125*SQRT(T)/2,1)+$B125-Fwd)*EXP(-rf*T)</f>
        <v>27.008264627255897</v>
      </c>
      <c r="G125" s="29">
        <f>(Fwd*_xlfn.NORM.S.DIST(LN(Fwd/$B125)/(E125*SQRT(T))+E125*SQRT(T)/2,1)-$B125*_xlfn.NORM.S.DIST(LN(Fwd/$B125)/(E125*SQRT(T))-E125*SQRT(T)/2,1)+$B125-Fwd)*EXP(-rf*T)</f>
        <v>28.588593049684789</v>
      </c>
      <c r="H125" s="6">
        <f>(Fwd*_xlfn.NORM.S.DIST(LN(Fwd/$B125)/(D125*SQRT(T))+D125*SQRT(T)/2,1)-$B125*_xlfn.NORM.S.DIST(LN(Fwd/$B125)/(D125*SQRT(T))-D125*SQRT(T)/2,1))*EXP(-rf*T)</f>
        <v>5.0082646272558904</v>
      </c>
      <c r="I125" s="17">
        <f>(Fwd*_xlfn.NORM.S.DIST(LN(Fwd/$B125)/(E125*SQRT(T))+E125*SQRT(T)/2,1)-$B125*_xlfn.NORM.S.DIST(LN(Fwd/$B125)/(E125*SQRT(T))-E125*SQRT(T)/2,1))*EXP(-rf*T)</f>
        <v>6.5885930496847962</v>
      </c>
      <c r="J125" s="33">
        <f t="shared" si="13"/>
        <v>0.79180431503900195</v>
      </c>
      <c r="K125" s="29">
        <f t="shared" si="14"/>
        <v>0.84682285188808493</v>
      </c>
      <c r="L125" s="17">
        <f t="shared" si="19"/>
        <v>0.2081956849610016</v>
      </c>
      <c r="M125" s="29">
        <f t="shared" si="20"/>
        <v>0.15317714811191863</v>
      </c>
      <c r="N125" s="7">
        <f t="shared" si="15"/>
        <v>7.8338395556443174E-3</v>
      </c>
      <c r="O125" s="7">
        <f t="shared" si="16"/>
        <v>5.8842723175160927E-3</v>
      </c>
      <c r="P125" s="19">
        <f t="shared" si="17"/>
        <v>7.8338395556656337E-3</v>
      </c>
      <c r="Q125" s="27">
        <f t="shared" si="18"/>
        <v>5.884272317487671E-3</v>
      </c>
      <c r="R125" s="6">
        <f>J125*EXP(rf*T)</f>
        <v>0.79180431503900195</v>
      </c>
      <c r="S125" s="17">
        <f>K125*EXP(rf*T)</f>
        <v>0.84682285188808493</v>
      </c>
      <c r="T125" s="6">
        <f>N125*EXP(rf*T)</f>
        <v>7.8338395556443174E-3</v>
      </c>
      <c r="U125" s="29">
        <f>O125*EXP(rf*T)</f>
        <v>5.8842723175160927E-3</v>
      </c>
      <c r="V125" s="9"/>
      <c r="W125" s="9"/>
      <c r="X125" s="9"/>
      <c r="Y125" s="9"/>
      <c r="Z125" s="9"/>
      <c r="AD125" s="1"/>
      <c r="AF125" s="1"/>
    </row>
    <row r="126" spans="2:32" x14ac:dyDescent="0.25">
      <c r="B126" s="4">
        <f t="shared" si="1"/>
        <v>123</v>
      </c>
      <c r="C126" s="16">
        <f t="shared" si="21"/>
        <v>4.8121843553724171</v>
      </c>
      <c r="D126" s="14">
        <v>0.3</v>
      </c>
      <c r="E126" s="15">
        <f t="shared" si="2"/>
        <v>0.3460000000000002</v>
      </c>
      <c r="F126" s="6">
        <f>(Fwd*_xlfn.NORM.S.DIST(LN(Fwd/$B126)/(D126*SQRT(T))+D126*SQRT(T)/2,1)-$B126*_xlfn.NORM.S.DIST(LN(Fwd/$B126)/(D126*SQRT(T))-D126*SQRT(T)/2,1)+$B126-Fwd)*EXP(-rf*T)</f>
        <v>27.803985862072722</v>
      </c>
      <c r="G126" s="29">
        <f>(Fwd*_xlfn.NORM.S.DIST(LN(Fwd/$B126)/(E126*SQRT(T))+E126*SQRT(T)/2,1)-$B126*_xlfn.NORM.S.DIST(LN(Fwd/$B126)/(E126*SQRT(T))-E126*SQRT(T)/2,1)+$B126-Fwd)*EXP(-rf*T)</f>
        <v>29.438358037731632</v>
      </c>
      <c r="H126" s="6">
        <f>(Fwd*_xlfn.NORM.S.DIST(LN(Fwd/$B126)/(D126*SQRT(T))+D126*SQRT(T)/2,1)-$B126*_xlfn.NORM.S.DIST(LN(Fwd/$B126)/(D126*SQRT(T))-D126*SQRT(T)/2,1))*EXP(-rf*T)</f>
        <v>4.8039858620727216</v>
      </c>
      <c r="I126" s="17">
        <f>(Fwd*_xlfn.NORM.S.DIST(LN(Fwd/$B126)/(E126*SQRT(T))+E126*SQRT(T)/2,1)-$B126*_xlfn.NORM.S.DIST(LN(Fwd/$B126)/(E126*SQRT(T))-E126*SQRT(T)/2,1))*EXP(-rf*T)</f>
        <v>6.4383580377316214</v>
      </c>
      <c r="J126" s="33">
        <f t="shared" si="13"/>
        <v>0.79951992988081599</v>
      </c>
      <c r="K126" s="29">
        <f t="shared" si="14"/>
        <v>0.85258716802361789</v>
      </c>
      <c r="L126" s="17">
        <f t="shared" si="19"/>
        <v>0.20048007011918223</v>
      </c>
      <c r="M126" s="29">
        <f t="shared" si="20"/>
        <v>0.14741283197638921</v>
      </c>
      <c r="N126" s="7">
        <f t="shared" si="15"/>
        <v>7.5973901279837719E-3</v>
      </c>
      <c r="O126" s="7">
        <f t="shared" si="16"/>
        <v>5.6443599535498379E-3</v>
      </c>
      <c r="P126" s="19">
        <f t="shared" si="17"/>
        <v>7.5973901279731137E-3</v>
      </c>
      <c r="Q126" s="27">
        <f t="shared" si="18"/>
        <v>5.6443599535711542E-3</v>
      </c>
      <c r="R126" s="6">
        <f>J126*EXP(rf*T)</f>
        <v>0.79951992988081599</v>
      </c>
      <c r="S126" s="17">
        <f>K126*EXP(rf*T)</f>
        <v>0.85258716802361789</v>
      </c>
      <c r="T126" s="6">
        <f>N126*EXP(rf*T)</f>
        <v>7.5973901279837719E-3</v>
      </c>
      <c r="U126" s="29">
        <f>O126*EXP(rf*T)</f>
        <v>5.6443599535498379E-3</v>
      </c>
      <c r="V126" s="9"/>
      <c r="W126" s="9"/>
      <c r="X126" s="9"/>
      <c r="Y126" s="9"/>
      <c r="Z126" s="9"/>
      <c r="AD126" s="1"/>
      <c r="AF126" s="1"/>
    </row>
    <row r="127" spans="2:32" x14ac:dyDescent="0.25">
      <c r="B127" s="4">
        <f t="shared" si="1"/>
        <v>124</v>
      </c>
      <c r="C127" s="16">
        <f t="shared" si="21"/>
        <v>4.8202815656050371</v>
      </c>
      <c r="D127" s="14">
        <v>0.3</v>
      </c>
      <c r="E127" s="15">
        <f t="shared" si="2"/>
        <v>0.3480000000000002</v>
      </c>
      <c r="F127" s="6">
        <f>(Fwd*_xlfn.NORM.S.DIST(LN(Fwd/$B127)/(D127*SQRT(T))+D127*SQRT(T)/2,1)-$B127*_xlfn.NORM.S.DIST(LN(Fwd/$B127)/(D127*SQRT(T))-D127*SQRT(T)/2,1)+$B127-Fwd)*EXP(-rf*T)</f>
        <v>28.607304487017529</v>
      </c>
      <c r="G127" s="29">
        <f>(Fwd*_xlfn.NORM.S.DIST(LN(Fwd/$B127)/(E127*SQRT(T))+E127*SQRT(T)/2,1)-$B127*_xlfn.NORM.S.DIST(LN(Fwd/$B127)/(E127*SQRT(T))-E127*SQRT(T)/2,1)+$B127-Fwd)*EXP(-rf*T)</f>
        <v>30.293767385732025</v>
      </c>
      <c r="H127" s="6">
        <f>(Fwd*_xlfn.NORM.S.DIST(LN(Fwd/$B127)/(D127*SQRT(T))+D127*SQRT(T)/2,1)-$B127*_xlfn.NORM.S.DIST(LN(Fwd/$B127)/(D127*SQRT(T))-D127*SQRT(T)/2,1))*EXP(-rf*T)</f>
        <v>4.6073044870175259</v>
      </c>
      <c r="I127" s="17">
        <f>(Fwd*_xlfn.NORM.S.DIST(LN(Fwd/$B127)/(E127*SQRT(T))+E127*SQRT(T)/2,1)-$B127*_xlfn.NORM.S.DIST(LN(Fwd/$B127)/(E127*SQRT(T))-E127*SQRT(T)/2,1))*EXP(-rf*T)</f>
        <v>6.2937673857320178</v>
      </c>
      <c r="J127" s="33">
        <f t="shared" si="13"/>
        <v>0.80700088344723042</v>
      </c>
      <c r="K127" s="29">
        <f t="shared" si="14"/>
        <v>0.85811646762221017</v>
      </c>
      <c r="L127" s="17">
        <f t="shared" si="19"/>
        <v>0.19299911655276425</v>
      </c>
      <c r="M127" s="29">
        <f t="shared" si="20"/>
        <v>0.14188353237777918</v>
      </c>
      <c r="N127" s="7">
        <f t="shared" si="15"/>
        <v>7.3645170048450836E-3</v>
      </c>
      <c r="O127" s="7">
        <f t="shared" si="16"/>
        <v>5.4142392436347109E-3</v>
      </c>
      <c r="P127" s="19">
        <f t="shared" si="17"/>
        <v>7.3645170048628472E-3</v>
      </c>
      <c r="Q127" s="27">
        <f t="shared" si="18"/>
        <v>5.4142392436489217E-3</v>
      </c>
      <c r="R127" s="6">
        <f>J127*EXP(rf*T)</f>
        <v>0.80700088344723042</v>
      </c>
      <c r="S127" s="17">
        <f>K127*EXP(rf*T)</f>
        <v>0.85811646762221017</v>
      </c>
      <c r="T127" s="6">
        <f>N127*EXP(rf*T)</f>
        <v>7.3645170048450836E-3</v>
      </c>
      <c r="U127" s="29">
        <f>O127*EXP(rf*T)</f>
        <v>5.4142392436347109E-3</v>
      </c>
      <c r="V127" s="9"/>
      <c r="W127" s="9"/>
      <c r="X127" s="9"/>
      <c r="Y127" s="9"/>
      <c r="Z127" s="9"/>
      <c r="AD127" s="1"/>
      <c r="AF127" s="1"/>
    </row>
    <row r="128" spans="2:32" x14ac:dyDescent="0.25">
      <c r="B128" s="4">
        <f t="shared" si="1"/>
        <v>125</v>
      </c>
      <c r="C128" s="16">
        <f t="shared" si="21"/>
        <v>4.8283137373023015</v>
      </c>
      <c r="D128" s="14">
        <v>0.3</v>
      </c>
      <c r="E128" s="15">
        <f t="shared" si="2"/>
        <v>0.3500000000000002</v>
      </c>
      <c r="F128" s="6">
        <f>(Fwd*_xlfn.NORM.S.DIST(LN(Fwd/$B128)/(D128*SQRT(T))+D128*SQRT(T)/2,1)-$B128*_xlfn.NORM.S.DIST(LN(Fwd/$B128)/(D128*SQRT(T))-D128*SQRT(T)/2,1)+$B128-Fwd)*EXP(-rf*T)</f>
        <v>29.417987628967182</v>
      </c>
      <c r="G128" s="29">
        <f>(Fwd*_xlfn.NORM.S.DIST(LN(Fwd/$B128)/(E128*SQRT(T))+E128*SQRT(T)/2,1)-$B128*_xlfn.NORM.S.DIST(LN(Fwd/$B128)/(E128*SQRT(T))-E128*SQRT(T)/2,1)+$B128-Fwd)*EXP(-rf*T)</f>
        <v>31.154590972976052</v>
      </c>
      <c r="H128" s="6">
        <f>(Fwd*_xlfn.NORM.S.DIST(LN(Fwd/$B128)/(D128*SQRT(T))+D128*SQRT(T)/2,1)-$B128*_xlfn.NORM.S.DIST(LN(Fwd/$B128)/(D128*SQRT(T))-D128*SQRT(T)/2,1))*EXP(-rf*T)</f>
        <v>4.4179876289671931</v>
      </c>
      <c r="I128" s="17">
        <f>(Fwd*_xlfn.NORM.S.DIST(LN(Fwd/$B128)/(E128*SQRT(T))+E128*SQRT(T)/2,1)-$B128*_xlfn.NORM.S.DIST(LN(Fwd/$B128)/(E128*SQRT(T))-E128*SQRT(T)/2,1))*EXP(-rf*T)</f>
        <v>6.1545909729760631</v>
      </c>
      <c r="J128" s="33">
        <f t="shared" si="13"/>
        <v>0.81425085661585683</v>
      </c>
      <c r="K128" s="29">
        <f t="shared" si="14"/>
        <v>0.86342038815682542</v>
      </c>
      <c r="L128" s="17">
        <f t="shared" si="19"/>
        <v>0.18574914338414317</v>
      </c>
      <c r="M128" s="29">
        <f t="shared" si="20"/>
        <v>0.13657961184317813</v>
      </c>
      <c r="N128" s="7">
        <f t="shared" si="15"/>
        <v>7.1354293324077389E-3</v>
      </c>
      <c r="O128" s="7">
        <f t="shared" si="16"/>
        <v>5.1936018255958061E-3</v>
      </c>
      <c r="P128" s="19">
        <f t="shared" si="17"/>
        <v>7.1354293323793172E-3</v>
      </c>
      <c r="Q128" s="27">
        <f t="shared" si="18"/>
        <v>5.1936018255531735E-3</v>
      </c>
      <c r="R128" s="6">
        <f>J128*EXP(rf*T)</f>
        <v>0.81425085661585683</v>
      </c>
      <c r="S128" s="17">
        <f>K128*EXP(rf*T)</f>
        <v>0.86342038815682542</v>
      </c>
      <c r="T128" s="6">
        <f>N128*EXP(rf*T)</f>
        <v>7.1354293324077389E-3</v>
      </c>
      <c r="U128" s="29">
        <f>O128*EXP(rf*T)</f>
        <v>5.1936018255958061E-3</v>
      </c>
      <c r="V128" s="9"/>
      <c r="W128" s="9"/>
      <c r="X128" s="9"/>
      <c r="Y128" s="9"/>
      <c r="Z128" s="9"/>
      <c r="AD128" s="1"/>
      <c r="AF128" s="1"/>
    </row>
    <row r="129" spans="2:32" x14ac:dyDescent="0.25">
      <c r="B129" s="4">
        <f t="shared" ref="B129:B172" si="22">B128+1</f>
        <v>126</v>
      </c>
      <c r="C129" s="16">
        <f t="shared" si="21"/>
        <v>4.836281906951478</v>
      </c>
      <c r="D129" s="14">
        <v>0.3</v>
      </c>
      <c r="E129" s="15">
        <f t="shared" si="2"/>
        <v>0.3520000000000002</v>
      </c>
      <c r="F129" s="6">
        <f>(Fwd*_xlfn.NORM.S.DIST(LN(Fwd/$B129)/(D129*SQRT(T))+D129*SQRT(T)/2,1)-$B129*_xlfn.NORM.S.DIST(LN(Fwd/$B129)/(D129*SQRT(T))-D129*SQRT(T)/2,1)+$B129-Fwd)*EXP(-rf*T)</f>
        <v>30.235806200249243</v>
      </c>
      <c r="G129" s="29">
        <f>(Fwd*_xlfn.NORM.S.DIST(LN(Fwd/$B129)/(E129*SQRT(T))+E129*SQRT(T)/2,1)-$B129*_xlfn.NORM.S.DIST(LN(Fwd/$B129)/(E129*SQRT(T))-E129*SQRT(T)/2,1)+$B129-Fwd)*EXP(-rf*T)</f>
        <v>32.020608162045676</v>
      </c>
      <c r="H129" s="6">
        <f>(Fwd*_xlfn.NORM.S.DIST(LN(Fwd/$B129)/(D129*SQRT(T))+D129*SQRT(T)/2,1)-$B129*_xlfn.NORM.S.DIST(LN(Fwd/$B129)/(D129*SQRT(T))-D129*SQRT(T)/2,1))*EXP(-rf*T)</f>
        <v>4.2358062002492396</v>
      </c>
      <c r="I129" s="17">
        <f>(Fwd*_xlfn.NORM.S.DIST(LN(Fwd/$B129)/(E129*SQRT(T))+E129*SQRT(T)/2,1)-$B129*_xlfn.NORM.S.DIST(LN(Fwd/$B129)/(E129*SQRT(T))-E129*SQRT(T)/2,1))*EXP(-rf*T)</f>
        <v>6.0206081620456615</v>
      </c>
      <c r="J129" s="33">
        <f t="shared" si="13"/>
        <v>0.82127372747001459</v>
      </c>
      <c r="K129" s="29">
        <f t="shared" si="14"/>
        <v>0.86850825679584887</v>
      </c>
      <c r="L129" s="17">
        <f t="shared" si="19"/>
        <v>0.17872627252998718</v>
      </c>
      <c r="M129" s="29">
        <f t="shared" si="20"/>
        <v>0.13149174320415824</v>
      </c>
      <c r="N129" s="7">
        <f t="shared" si="15"/>
        <v>6.9103123759077789E-3</v>
      </c>
      <c r="O129" s="7">
        <f t="shared" si="16"/>
        <v>4.9821354524510753E-3</v>
      </c>
      <c r="P129" s="19">
        <f t="shared" si="17"/>
        <v>6.9103123759326479E-3</v>
      </c>
      <c r="Q129" s="27">
        <f t="shared" si="18"/>
        <v>4.9821354524866024E-3</v>
      </c>
      <c r="R129" s="6">
        <f>J129*EXP(rf*T)</f>
        <v>0.82127372747001459</v>
      </c>
      <c r="S129" s="17">
        <f>K129*EXP(rf*T)</f>
        <v>0.86850825679584887</v>
      </c>
      <c r="T129" s="6">
        <f>N129*EXP(rf*T)</f>
        <v>6.9103123759077789E-3</v>
      </c>
      <c r="U129" s="29">
        <f>O129*EXP(rf*T)</f>
        <v>4.9821354524510753E-3</v>
      </c>
      <c r="V129" s="9"/>
      <c r="W129" s="9"/>
      <c r="X129" s="9"/>
      <c r="Y129" s="9"/>
      <c r="Z129" s="9"/>
      <c r="AD129" s="1"/>
      <c r="AF129" s="1"/>
    </row>
    <row r="130" spans="2:32" x14ac:dyDescent="0.25">
      <c r="B130" s="4">
        <f t="shared" si="22"/>
        <v>127</v>
      </c>
      <c r="C130" s="16">
        <f t="shared" si="21"/>
        <v>4.8441870864585912</v>
      </c>
      <c r="D130" s="14">
        <v>0.3</v>
      </c>
      <c r="E130" s="15">
        <f t="shared" si="2"/>
        <v>0.3540000000000002</v>
      </c>
      <c r="F130" s="6">
        <f>(Fwd*_xlfn.NORM.S.DIST(LN(Fwd/$B130)/(D130*SQRT(T))+D130*SQRT(T)/2,1)-$B130*_xlfn.NORM.S.DIST(LN(Fwd/$B130)/(D130*SQRT(T))-D130*SQRT(T)/2,1)+$B130-Fwd)*EXP(-rf*T)</f>
        <v>31.060535083907212</v>
      </c>
      <c r="G130" s="29">
        <f>(Fwd*_xlfn.NORM.S.DIST(LN(Fwd/$B130)/(E130*SQRT(T))+E130*SQRT(T)/2,1)-$B130*_xlfn.NORM.S.DIST(LN(Fwd/$B130)/(E130*SQRT(T))-E130*SQRT(T)/2,1)+$B130-Fwd)*EXP(-rf*T)</f>
        <v>32.89160748656775</v>
      </c>
      <c r="H130" s="6">
        <f>(Fwd*_xlfn.NORM.S.DIST(LN(Fwd/$B130)/(D130*SQRT(T))+D130*SQRT(T)/2,1)-$B130*_xlfn.NORM.S.DIST(LN(Fwd/$B130)/(D130*SQRT(T))-D130*SQRT(T)/2,1))*EXP(-rf*T)</f>
        <v>4.0605350839072187</v>
      </c>
      <c r="I130" s="17">
        <f>(Fwd*_xlfn.NORM.S.DIST(LN(Fwd/$B130)/(E130*SQRT(T))+E130*SQRT(T)/2,1)-$B130*_xlfn.NORM.S.DIST(LN(Fwd/$B130)/(E130*SQRT(T))-E130*SQRT(T)/2,1))*EXP(-rf*T)</f>
        <v>5.8916074865677466</v>
      </c>
      <c r="J130" s="33">
        <f t="shared" si="13"/>
        <v>0.82807354801147426</v>
      </c>
      <c r="K130" s="29">
        <f t="shared" si="14"/>
        <v>0.87338908764414214</v>
      </c>
      <c r="L130" s="17">
        <f t="shared" si="19"/>
        <v>0.17192645198852041</v>
      </c>
      <c r="M130" s="29">
        <f t="shared" si="20"/>
        <v>0.12661091235584543</v>
      </c>
      <c r="N130" s="7">
        <f t="shared" si="15"/>
        <v>6.6893287070115548E-3</v>
      </c>
      <c r="O130" s="7">
        <f t="shared" si="16"/>
        <v>4.779526244135468E-3</v>
      </c>
      <c r="P130" s="19">
        <f t="shared" si="17"/>
        <v>6.6893287070008967E-3</v>
      </c>
      <c r="Q130" s="27">
        <f t="shared" si="18"/>
        <v>4.7795262441390207E-3</v>
      </c>
      <c r="R130" s="6">
        <f>J130*EXP(rf*T)</f>
        <v>0.82807354801147426</v>
      </c>
      <c r="S130" s="17">
        <f>K130*EXP(rf*T)</f>
        <v>0.87338908764414214</v>
      </c>
      <c r="T130" s="6">
        <f>N130*EXP(rf*T)</f>
        <v>6.6893287070115548E-3</v>
      </c>
      <c r="U130" s="29">
        <f>O130*EXP(rf*T)</f>
        <v>4.779526244135468E-3</v>
      </c>
      <c r="V130" s="9"/>
      <c r="W130" s="9"/>
      <c r="X130" s="9"/>
      <c r="Y130" s="9"/>
      <c r="Z130" s="9"/>
      <c r="AD130" s="1"/>
      <c r="AF130" s="1"/>
    </row>
    <row r="131" spans="2:32" x14ac:dyDescent="0.25">
      <c r="B131" s="4">
        <f t="shared" si="22"/>
        <v>128</v>
      </c>
      <c r="C131" s="16">
        <f t="shared" si="21"/>
        <v>4.8520302639196169</v>
      </c>
      <c r="D131" s="14">
        <v>0.3</v>
      </c>
      <c r="E131" s="15">
        <f t="shared" si="2"/>
        <v>0.35600000000000021</v>
      </c>
      <c r="F131" s="6">
        <f>(Fwd*_xlfn.NORM.S.DIST(LN(Fwd/$B131)/(D131*SQRT(T))+D131*SQRT(T)/2,1)-$B131*_xlfn.NORM.S.DIST(LN(Fwd/$B131)/(D131*SQRT(T))-D131*SQRT(T)/2,1)+$B131-Fwd)*EXP(-rf*T)</f>
        <v>31.891953296272192</v>
      </c>
      <c r="G131" s="29">
        <f>(Fwd*_xlfn.NORM.S.DIST(LN(Fwd/$B131)/(E131*SQRT(T))+E131*SQRT(T)/2,1)-$B131*_xlfn.NORM.S.DIST(LN(Fwd/$B131)/(E131*SQRT(T))-E131*SQRT(T)/2,1)+$B131-Fwd)*EXP(-rf*T)</f>
        <v>33.76738633733396</v>
      </c>
      <c r="H131" s="6">
        <f>(Fwd*_xlfn.NORM.S.DIST(LN(Fwd/$B131)/(D131*SQRT(T))+D131*SQRT(T)/2,1)-$B131*_xlfn.NORM.S.DIST(LN(Fwd/$B131)/(D131*SQRT(T))-D131*SQRT(T)/2,1))*EXP(-rf*T)</f>
        <v>3.8919532962721988</v>
      </c>
      <c r="I131" s="17">
        <f>(Fwd*_xlfn.NORM.S.DIST(LN(Fwd/$B131)/(E131*SQRT(T))+E131*SQRT(T)/2,1)-$B131*_xlfn.NORM.S.DIST(LN(Fwd/$B131)/(E131*SQRT(T))-E131*SQRT(T)/2,1))*EXP(-rf*T)</f>
        <v>5.7673863373339707</v>
      </c>
      <c r="J131" s="33">
        <f t="shared" si="13"/>
        <v>0.83465452205925317</v>
      </c>
      <c r="K131" s="29">
        <f t="shared" si="14"/>
        <v>0.87807158107843009</v>
      </c>
      <c r="L131" s="17">
        <f t="shared" si="19"/>
        <v>0.16534547794074506</v>
      </c>
      <c r="M131" s="29">
        <f t="shared" si="20"/>
        <v>0.12192841892157169</v>
      </c>
      <c r="N131" s="7">
        <f t="shared" si="15"/>
        <v>6.4726193885462635E-3</v>
      </c>
      <c r="O131" s="7">
        <f t="shared" si="16"/>
        <v>4.5854606244404295E-3</v>
      </c>
      <c r="P131" s="19">
        <f t="shared" si="17"/>
        <v>6.4726193885498162E-3</v>
      </c>
      <c r="Q131" s="27">
        <f t="shared" si="18"/>
        <v>4.585460624408455E-3</v>
      </c>
      <c r="R131" s="6">
        <f>J131*EXP(rf*T)</f>
        <v>0.83465452205925317</v>
      </c>
      <c r="S131" s="17">
        <f>K131*EXP(rf*T)</f>
        <v>0.87807158107843009</v>
      </c>
      <c r="T131" s="6">
        <f>N131*EXP(rf*T)</f>
        <v>6.4726193885462635E-3</v>
      </c>
      <c r="U131" s="29">
        <f>O131*EXP(rf*T)</f>
        <v>4.5854606244404295E-3</v>
      </c>
      <c r="V131" s="9"/>
      <c r="W131" s="9"/>
      <c r="X131" s="9"/>
      <c r="Y131" s="9"/>
      <c r="Z131" s="9"/>
      <c r="AD131" s="1"/>
      <c r="AF131" s="1"/>
    </row>
    <row r="132" spans="2:32" x14ac:dyDescent="0.25">
      <c r="B132" s="4">
        <f t="shared" si="22"/>
        <v>129</v>
      </c>
      <c r="C132" s="16">
        <f t="shared" si="21"/>
        <v>4.8598124043616719</v>
      </c>
      <c r="D132" s="14">
        <v>0.3</v>
      </c>
      <c r="E132" s="15">
        <f t="shared" si="2"/>
        <v>0.35800000000000021</v>
      </c>
      <c r="F132" s="6">
        <f>(Fwd*_xlfn.NORM.S.DIST(LN(Fwd/$B132)/(D132*SQRT(T))+D132*SQRT(T)/2,1)-$B132*_xlfn.NORM.S.DIST(LN(Fwd/$B132)/(D132*SQRT(T))-D132*SQRT(T)/2,1)+$B132-Fwd)*EXP(-rf*T)</f>
        <v>32.729844128025718</v>
      </c>
      <c r="G132" s="29">
        <f>(Fwd*_xlfn.NORM.S.DIST(LN(Fwd/$B132)/(E132*SQRT(T))+E132*SQRT(T)/2,1)-$B132*_xlfn.NORM.S.DIST(LN(Fwd/$B132)/(E132*SQRT(T))-E132*SQRT(T)/2,1)+$B132-Fwd)*EXP(-rf*T)</f>
        <v>34.64775064872461</v>
      </c>
      <c r="H132" s="6">
        <f>(Fwd*_xlfn.NORM.S.DIST(LN(Fwd/$B132)/(D132*SQRT(T))+D132*SQRT(T)/2,1)-$B132*_xlfn.NORM.S.DIST(LN(Fwd/$B132)/(D132*SQRT(T))-D132*SQRT(T)/2,1))*EXP(-rf*T)</f>
        <v>3.7298441280257286</v>
      </c>
      <c r="I132" s="17">
        <f>(Fwd*_xlfn.NORM.S.DIST(LN(Fwd/$B132)/(E132*SQRT(T))+E132*SQRT(T)/2,1)-$B132*_xlfn.NORM.S.DIST(LN(Fwd/$B132)/(E132*SQRT(T))-E132*SQRT(T)/2,1))*EXP(-rf*T)</f>
        <v>5.6477506487246032</v>
      </c>
      <c r="J132" s="33">
        <f t="shared" si="13"/>
        <v>0.84102098433001515</v>
      </c>
      <c r="K132" s="29">
        <f t="shared" si="14"/>
        <v>0.88256412487908165</v>
      </c>
      <c r="L132" s="17">
        <f t="shared" si="19"/>
        <v>0.15897901566998307</v>
      </c>
      <c r="M132" s="29">
        <f t="shared" si="20"/>
        <v>0.11743587512092191</v>
      </c>
      <c r="N132" s="7">
        <f t="shared" si="15"/>
        <v>6.2603051529777076E-3</v>
      </c>
      <c r="O132" s="7">
        <f t="shared" si="16"/>
        <v>4.3996269768626917E-3</v>
      </c>
      <c r="P132" s="19">
        <f t="shared" si="17"/>
        <v>6.2603051529741549E-3</v>
      </c>
      <c r="Q132" s="27">
        <f t="shared" si="18"/>
        <v>4.3996269768911134E-3</v>
      </c>
      <c r="R132" s="6">
        <f>J132*EXP(rf*T)</f>
        <v>0.84102098433001515</v>
      </c>
      <c r="S132" s="17">
        <f>K132*EXP(rf*T)</f>
        <v>0.88256412487908165</v>
      </c>
      <c r="T132" s="6">
        <f>N132*EXP(rf*T)</f>
        <v>6.2603051529777076E-3</v>
      </c>
      <c r="U132" s="29">
        <f>O132*EXP(rf*T)</f>
        <v>4.3996269768626917E-3</v>
      </c>
      <c r="V132" s="9"/>
      <c r="W132" s="9"/>
      <c r="X132" s="9"/>
      <c r="Y132" s="9"/>
      <c r="Z132" s="9"/>
      <c r="AD132" s="1"/>
      <c r="AF132" s="1"/>
    </row>
    <row r="133" spans="2:32" x14ac:dyDescent="0.25">
      <c r="B133" s="4">
        <f t="shared" si="22"/>
        <v>130</v>
      </c>
      <c r="C133" s="16">
        <f t="shared" si="21"/>
        <v>4.8675344504555822</v>
      </c>
      <c r="D133" s="14">
        <v>0.3</v>
      </c>
      <c r="E133" s="15">
        <f t="shared" si="2"/>
        <v>0.36000000000000021</v>
      </c>
      <c r="F133" s="6">
        <f>(Fwd*_xlfn.NORM.S.DIST(LN(Fwd/$B133)/(D133*SQRT(T))+D133*SQRT(T)/2,1)-$B133*_xlfn.NORM.S.DIST(LN(Fwd/$B133)/(D133*SQRT(T))-D133*SQRT(T)/2,1)+$B133-Fwd)*EXP(-rf*T)</f>
        <v>33.573995264932222</v>
      </c>
      <c r="G133" s="29">
        <f>(Fwd*_xlfn.NORM.S.DIST(LN(Fwd/$B133)/(E133*SQRT(T))+E133*SQRT(T)/2,1)-$B133*_xlfn.NORM.S.DIST(LN(Fwd/$B133)/(E133*SQRT(T))-E133*SQRT(T)/2,1)+$B133-Fwd)*EXP(-rf*T)</f>
        <v>35.532514587092123</v>
      </c>
      <c r="H133" s="6">
        <f>(Fwd*_xlfn.NORM.S.DIST(LN(Fwd/$B133)/(D133*SQRT(T))+D133*SQRT(T)/2,1)-$B133*_xlfn.NORM.S.DIST(LN(Fwd/$B133)/(D133*SQRT(T))-D133*SQRT(T)/2,1))*EXP(-rf*T)</f>
        <v>3.5739952649322326</v>
      </c>
      <c r="I133" s="17">
        <f>(Fwd*_xlfn.NORM.S.DIST(LN(Fwd/$B133)/(E133*SQRT(T))+E133*SQRT(T)/2,1)-$B133*_xlfn.NORM.S.DIST(LN(Fwd/$B133)/(E133*SQRT(T))-E133*SQRT(T)/2,1))*EXP(-rf*T)</f>
        <v>5.5325145870921268</v>
      </c>
      <c r="J133" s="33">
        <f t="shared" ref="J133:J196" si="23">(F134-F132)/2</f>
        <v>0.84717738068962944</v>
      </c>
      <c r="K133" s="29">
        <f t="shared" ref="K133:K196" si="24">(G134-G132)/2</f>
        <v>0.88687479689238558</v>
      </c>
      <c r="L133" s="17">
        <f t="shared" si="19"/>
        <v>0.15282261931038121</v>
      </c>
      <c r="M133" s="29">
        <f t="shared" si="20"/>
        <v>0.11312520310761265</v>
      </c>
      <c r="N133" s="7">
        <f t="shared" ref="N133:N196" si="25">(F134+F132-2*F133)</f>
        <v>6.0524875662508748E-3</v>
      </c>
      <c r="O133" s="7">
        <f t="shared" ref="O133:O196" si="26">(G134+G132-2*G133)</f>
        <v>4.2217170497451662E-3</v>
      </c>
      <c r="P133" s="19">
        <f t="shared" ref="P133:P196" si="27">(H134+H132-2*H133)</f>
        <v>6.0524875662295585E-3</v>
      </c>
      <c r="Q133" s="27">
        <f t="shared" ref="Q133:Q196" si="28">(I134+I132-2*I133)</f>
        <v>4.2217170497274026E-3</v>
      </c>
      <c r="R133" s="6">
        <f>J133*EXP(rf*T)</f>
        <v>0.84717738068962944</v>
      </c>
      <c r="S133" s="17">
        <f>K133*EXP(rf*T)</f>
        <v>0.88687479689238558</v>
      </c>
      <c r="T133" s="6">
        <f>N133*EXP(rf*T)</f>
        <v>6.0524875662508748E-3</v>
      </c>
      <c r="U133" s="29">
        <f>O133*EXP(rf*T)</f>
        <v>4.2217170497451662E-3</v>
      </c>
      <c r="V133" s="9"/>
      <c r="W133" s="9"/>
      <c r="X133" s="9"/>
      <c r="Y133" s="9"/>
      <c r="Z133" s="9"/>
      <c r="AD133" s="1"/>
      <c r="AF133" s="1"/>
    </row>
    <row r="134" spans="2:32" x14ac:dyDescent="0.25">
      <c r="B134" s="4">
        <f t="shared" si="22"/>
        <v>131</v>
      </c>
      <c r="C134" s="16">
        <f t="shared" si="21"/>
        <v>4.8751973232011512</v>
      </c>
      <c r="D134" s="14">
        <v>0.3</v>
      </c>
      <c r="E134" s="15">
        <f t="shared" si="2"/>
        <v>0.36200000000000021</v>
      </c>
      <c r="F134" s="6">
        <f>(Fwd*_xlfn.NORM.S.DIST(LN(Fwd/$B134)/(D134*SQRT(T))+D134*SQRT(T)/2,1)-$B134*_xlfn.NORM.S.DIST(LN(Fwd/$B134)/(D134*SQRT(T))-D134*SQRT(T)/2,1)+$B134-Fwd)*EXP(-rf*T)</f>
        <v>34.424198889404977</v>
      </c>
      <c r="G134" s="29">
        <f>(Fwd*_xlfn.NORM.S.DIST(LN(Fwd/$B134)/(E134*SQRT(T))+E134*SQRT(T)/2,1)-$B134*_xlfn.NORM.S.DIST(LN(Fwd/$B134)/(E134*SQRT(T))-E134*SQRT(T)/2,1)+$B134-Fwd)*EXP(-rf*T)</f>
        <v>36.421500242509381</v>
      </c>
      <c r="H134" s="6">
        <f>(Fwd*_xlfn.NORM.S.DIST(LN(Fwd/$B134)/(D134*SQRT(T))+D134*SQRT(T)/2,1)-$B134*_xlfn.NORM.S.DIST(LN(Fwd/$B134)/(D134*SQRT(T))-D134*SQRT(T)/2,1))*EXP(-rf*T)</f>
        <v>3.4241988894049662</v>
      </c>
      <c r="I134" s="17">
        <f>(Fwd*_xlfn.NORM.S.DIST(LN(Fwd/$B134)/(E134*SQRT(T))+E134*SQRT(T)/2,1)-$B134*_xlfn.NORM.S.DIST(LN(Fwd/$B134)/(E134*SQRT(T))-E134*SQRT(T)/2,1))*EXP(-rf*T)</f>
        <v>5.4215002425093779</v>
      </c>
      <c r="J134" s="33">
        <f t="shared" si="23"/>
        <v>0.85312824955953204</v>
      </c>
      <c r="K134" s="29">
        <f t="shared" si="24"/>
        <v>0.89101136898494815</v>
      </c>
      <c r="L134" s="17">
        <f t="shared" si="19"/>
        <v>0.14687175044046974</v>
      </c>
      <c r="M134" s="29">
        <f t="shared" si="20"/>
        <v>0.10898863101506073</v>
      </c>
      <c r="N134" s="7">
        <f t="shared" si="25"/>
        <v>5.8492501735543101E-3</v>
      </c>
      <c r="O134" s="7">
        <f t="shared" si="26"/>
        <v>4.0514271353799813E-3</v>
      </c>
      <c r="P134" s="19">
        <f t="shared" si="27"/>
        <v>5.8492501735933899E-3</v>
      </c>
      <c r="Q134" s="27">
        <f t="shared" si="28"/>
        <v>4.0514271353764286E-3</v>
      </c>
      <c r="R134" s="6">
        <f>J134*EXP(rf*T)</f>
        <v>0.85312824955953204</v>
      </c>
      <c r="S134" s="17">
        <f>K134*EXP(rf*T)</f>
        <v>0.89101136898494815</v>
      </c>
      <c r="T134" s="6">
        <f>N134*EXP(rf*T)</f>
        <v>5.8492501735543101E-3</v>
      </c>
      <c r="U134" s="29">
        <f>O134*EXP(rf*T)</f>
        <v>4.0514271353799813E-3</v>
      </c>
      <c r="V134" s="9"/>
      <c r="W134" s="9"/>
      <c r="X134" s="9"/>
      <c r="Y134" s="9"/>
      <c r="Z134" s="9"/>
      <c r="AD134" s="1"/>
      <c r="AF134" s="1"/>
    </row>
    <row r="135" spans="2:32" x14ac:dyDescent="0.25">
      <c r="B135" s="4">
        <f t="shared" si="22"/>
        <v>132</v>
      </c>
      <c r="C135" s="16">
        <f t="shared" si="21"/>
        <v>4.8828019225863706</v>
      </c>
      <c r="D135" s="14">
        <v>0.3</v>
      </c>
      <c r="E135" s="15">
        <f t="shared" si="2"/>
        <v>0.36400000000000021</v>
      </c>
      <c r="F135" s="6">
        <f>(Fwd*_xlfn.NORM.S.DIST(LN(Fwd/$B135)/(D135*SQRT(T))+D135*SQRT(T)/2,1)-$B135*_xlfn.NORM.S.DIST(LN(Fwd/$B135)/(D135*SQRT(T))-D135*SQRT(T)/2,1)+$B135-Fwd)*EXP(-rf*T)</f>
        <v>35.280251764051286</v>
      </c>
      <c r="G135" s="29">
        <f>(Fwd*_xlfn.NORM.S.DIST(LN(Fwd/$B135)/(E135*SQRT(T))+E135*SQRT(T)/2,1)-$B135*_xlfn.NORM.S.DIST(LN(Fwd/$B135)/(E135*SQRT(T))-E135*SQRT(T)/2,1)+$B135-Fwd)*EXP(-rf*T)</f>
        <v>37.31453732506202</v>
      </c>
      <c r="H135" s="6">
        <f>(Fwd*_xlfn.NORM.S.DIST(LN(Fwd/$B135)/(D135*SQRT(T))+D135*SQRT(T)/2,1)-$B135*_xlfn.NORM.S.DIST(LN(Fwd/$B135)/(D135*SQRT(T))-D135*SQRT(T)/2,1))*EXP(-rf*T)</f>
        <v>3.2802517640512932</v>
      </c>
      <c r="I135" s="17">
        <f>(Fwd*_xlfn.NORM.S.DIST(LN(Fwd/$B135)/(E135*SQRT(T))+E135*SQRT(T)/2,1)-$B135*_xlfn.NORM.S.DIST(LN(Fwd/$B135)/(E135*SQRT(T))-E135*SQRT(T)/2,1))*EXP(-rf*T)</f>
        <v>5.3145373250620054</v>
      </c>
      <c r="J135" s="33">
        <f t="shared" si="23"/>
        <v>0.85887820445745433</v>
      </c>
      <c r="K135" s="29">
        <f t="shared" si="24"/>
        <v>0.89498131207881215</v>
      </c>
      <c r="L135" s="17">
        <f t="shared" si="19"/>
        <v>0.14112179554253323</v>
      </c>
      <c r="M135" s="29">
        <f t="shared" si="20"/>
        <v>0.10501868792118252</v>
      </c>
      <c r="N135" s="7">
        <f t="shared" si="25"/>
        <v>5.6506596222902772E-3</v>
      </c>
      <c r="O135" s="7">
        <f t="shared" si="26"/>
        <v>3.8884590523480256E-3</v>
      </c>
      <c r="P135" s="19">
        <f t="shared" si="27"/>
        <v>5.650659622279619E-3</v>
      </c>
      <c r="Q135" s="27">
        <f t="shared" si="28"/>
        <v>3.88845905238E-3</v>
      </c>
      <c r="R135" s="6">
        <f>J135*EXP(rf*T)</f>
        <v>0.85887820445745433</v>
      </c>
      <c r="S135" s="17">
        <f>K135*EXP(rf*T)</f>
        <v>0.89498131207881215</v>
      </c>
      <c r="T135" s="6">
        <f>N135*EXP(rf*T)</f>
        <v>5.6506596222902772E-3</v>
      </c>
      <c r="U135" s="29">
        <f>O135*EXP(rf*T)</f>
        <v>3.8884590523480256E-3</v>
      </c>
      <c r="V135" s="9"/>
      <c r="W135" s="9"/>
      <c r="X135" s="9"/>
      <c r="Y135" s="9"/>
      <c r="Z135" s="9"/>
      <c r="AD135" s="1"/>
      <c r="AF135" s="1"/>
    </row>
    <row r="136" spans="2:32" x14ac:dyDescent="0.25">
      <c r="B136" s="4">
        <f t="shared" si="22"/>
        <v>133</v>
      </c>
      <c r="C136" s="16">
        <f t="shared" si="21"/>
        <v>4.8903491282217537</v>
      </c>
      <c r="D136" s="14">
        <v>0.3</v>
      </c>
      <c r="E136" s="15">
        <f t="shared" si="2"/>
        <v>0.36600000000000021</v>
      </c>
      <c r="F136" s="6">
        <f>(Fwd*_xlfn.NORM.S.DIST(LN(Fwd/$B136)/(D136*SQRT(T))+D136*SQRT(T)/2,1)-$B136*_xlfn.NORM.S.DIST(LN(Fwd/$B136)/(D136*SQRT(T))-D136*SQRT(T)/2,1)+$B136-Fwd)*EXP(-rf*T)</f>
        <v>36.141955298319886</v>
      </c>
      <c r="G136" s="29">
        <f>(Fwd*_xlfn.NORM.S.DIST(LN(Fwd/$B136)/(E136*SQRT(T))+E136*SQRT(T)/2,1)-$B136*_xlfn.NORM.S.DIST(LN(Fwd/$B136)/(E136*SQRT(T))-E136*SQRT(T)/2,1)+$B136-Fwd)*EXP(-rf*T)</f>
        <v>38.211462866667006</v>
      </c>
      <c r="H136" s="6">
        <f>(Fwd*_xlfn.NORM.S.DIST(LN(Fwd/$B136)/(D136*SQRT(T))+D136*SQRT(T)/2,1)-$B136*_xlfn.NORM.S.DIST(LN(Fwd/$B136)/(D136*SQRT(T))-D136*SQRT(T)/2,1))*EXP(-rf*T)</f>
        <v>3.1419552983198997</v>
      </c>
      <c r="I136" s="17">
        <f>(Fwd*_xlfn.NORM.S.DIST(LN(Fwd/$B136)/(E136*SQRT(T))+E136*SQRT(T)/2,1)-$B136*_xlfn.NORM.S.DIST(LN(Fwd/$B136)/(E136*SQRT(T))-E136*SQRT(T)/2,1))*EXP(-rf*T)</f>
        <v>5.2114628666670129</v>
      </c>
      <c r="J136" s="33">
        <f t="shared" si="23"/>
        <v>0.86443191764740845</v>
      </c>
      <c r="K136" s="29">
        <f t="shared" si="24"/>
        <v>0.89879180208006915</v>
      </c>
      <c r="L136" s="17">
        <f t="shared" si="19"/>
        <v>0.13556808235259332</v>
      </c>
      <c r="M136" s="29">
        <f t="shared" si="20"/>
        <v>0.10120819791992908</v>
      </c>
      <c r="N136" s="7">
        <f t="shared" si="25"/>
        <v>5.4567667576179701E-3</v>
      </c>
      <c r="O136" s="7">
        <f t="shared" si="26"/>
        <v>3.7325209501659629E-3</v>
      </c>
      <c r="P136" s="19">
        <f t="shared" si="27"/>
        <v>5.4567667576002066E-3</v>
      </c>
      <c r="Q136" s="27">
        <f t="shared" si="28"/>
        <v>3.732520950126883E-3</v>
      </c>
      <c r="R136" s="6">
        <f>J136*EXP(rf*T)</f>
        <v>0.86443191764740845</v>
      </c>
      <c r="S136" s="17">
        <f>K136*EXP(rf*T)</f>
        <v>0.89879180208006915</v>
      </c>
      <c r="T136" s="6">
        <f>N136*EXP(rf*T)</f>
        <v>5.4567667576179701E-3</v>
      </c>
      <c r="U136" s="29">
        <f>O136*EXP(rf*T)</f>
        <v>3.7325209501659629E-3</v>
      </c>
      <c r="V136" s="9"/>
      <c r="W136" s="9"/>
      <c r="X136" s="9"/>
      <c r="Y136" s="9"/>
      <c r="Z136" s="9"/>
      <c r="AD136" s="1"/>
      <c r="AF136" s="1"/>
    </row>
    <row r="137" spans="2:32" x14ac:dyDescent="0.25">
      <c r="B137" s="4">
        <f t="shared" si="22"/>
        <v>134</v>
      </c>
      <c r="C137" s="16">
        <f t="shared" si="21"/>
        <v>4.8978397999509111</v>
      </c>
      <c r="D137" s="14">
        <v>0.3</v>
      </c>
      <c r="E137" s="15">
        <f t="shared" si="2"/>
        <v>0.36800000000000022</v>
      </c>
      <c r="F137" s="6">
        <f>(Fwd*_xlfn.NORM.S.DIST(LN(Fwd/$B137)/(D137*SQRT(T))+D137*SQRT(T)/2,1)-$B137*_xlfn.NORM.S.DIST(LN(Fwd/$B137)/(D137*SQRT(T))-D137*SQRT(T)/2,1)+$B137-Fwd)*EXP(-rf*T)</f>
        <v>37.009115599346103</v>
      </c>
      <c r="G137" s="29">
        <f>(Fwd*_xlfn.NORM.S.DIST(LN(Fwd/$B137)/(E137*SQRT(T))+E137*SQRT(T)/2,1)-$B137*_xlfn.NORM.S.DIST(LN(Fwd/$B137)/(E137*SQRT(T))-E137*SQRT(T)/2,1)+$B137-Fwd)*EXP(-rf*T)</f>
        <v>39.112120929222158</v>
      </c>
      <c r="H137" s="6">
        <f>(Fwd*_xlfn.NORM.S.DIST(LN(Fwd/$B137)/(D137*SQRT(T))+D137*SQRT(T)/2,1)-$B137*_xlfn.NORM.S.DIST(LN(Fwd/$B137)/(D137*SQRT(T))-D137*SQRT(T)/2,1))*EXP(-rf*T)</f>
        <v>3.0091155993461065</v>
      </c>
      <c r="I137" s="17">
        <f>(Fwd*_xlfn.NORM.S.DIST(LN(Fwd/$B137)/(E137*SQRT(T))+E137*SQRT(T)/2,1)-$B137*_xlfn.NORM.S.DIST(LN(Fwd/$B137)/(E137*SQRT(T))-E137*SQRT(T)/2,1))*EXP(-rf*T)</f>
        <v>5.1121209292221472</v>
      </c>
      <c r="J137" s="33">
        <f t="shared" si="23"/>
        <v>0.8697941048706781</v>
      </c>
      <c r="K137" s="29">
        <f t="shared" si="24"/>
        <v>0.90244972653471223</v>
      </c>
      <c r="L137" s="17">
        <f t="shared" si="19"/>
        <v>0.13020589512933434</v>
      </c>
      <c r="M137" s="29">
        <f t="shared" si="20"/>
        <v>9.7550273465285997E-2</v>
      </c>
      <c r="N137" s="7">
        <f t="shared" si="25"/>
        <v>5.2676076889213164E-3</v>
      </c>
      <c r="O137" s="7">
        <f t="shared" si="26"/>
        <v>3.5833279591201972E-3</v>
      </c>
      <c r="P137" s="19">
        <f t="shared" si="27"/>
        <v>5.2676076889177637E-3</v>
      </c>
      <c r="Q137" s="27">
        <f t="shared" si="28"/>
        <v>3.583327959159277E-3</v>
      </c>
      <c r="R137" s="6">
        <f>J137*EXP(rf*T)</f>
        <v>0.8697941048706781</v>
      </c>
      <c r="S137" s="17">
        <f>K137*EXP(rf*T)</f>
        <v>0.90244972653471223</v>
      </c>
      <c r="T137" s="6">
        <f>N137*EXP(rf*T)</f>
        <v>5.2676076889213164E-3</v>
      </c>
      <c r="U137" s="29">
        <f>O137*EXP(rf*T)</f>
        <v>3.5833279591201972E-3</v>
      </c>
      <c r="V137" s="9"/>
      <c r="W137" s="9"/>
      <c r="X137" s="9"/>
      <c r="Y137" s="9"/>
      <c r="Z137" s="9"/>
      <c r="AD137" s="1"/>
      <c r="AF137" s="1"/>
    </row>
    <row r="138" spans="2:32" x14ac:dyDescent="0.25">
      <c r="B138" s="4">
        <f t="shared" si="22"/>
        <v>135</v>
      </c>
      <c r="C138" s="16">
        <f t="shared" si="21"/>
        <v>4.9052747784384296</v>
      </c>
      <c r="D138" s="14">
        <v>0.3</v>
      </c>
      <c r="E138" s="15">
        <f t="shared" si="2"/>
        <v>0.37000000000000022</v>
      </c>
      <c r="F138" s="6">
        <f>(Fwd*_xlfn.NORM.S.DIST(LN(Fwd/$B138)/(D138*SQRT(T))+D138*SQRT(T)/2,1)-$B138*_xlfn.NORM.S.DIST(LN(Fwd/$B138)/(D138*SQRT(T))-D138*SQRT(T)/2,1)+$B138-Fwd)*EXP(-rf*T)</f>
        <v>37.881543508061242</v>
      </c>
      <c r="G138" s="29">
        <f>(Fwd*_xlfn.NORM.S.DIST(LN(Fwd/$B138)/(E138*SQRT(T))+E138*SQRT(T)/2,1)-$B138*_xlfn.NORM.S.DIST(LN(Fwd/$B138)/(E138*SQRT(T))-E138*SQRT(T)/2,1)+$B138-Fwd)*EXP(-rf*T)</f>
        <v>40.01636231973643</v>
      </c>
      <c r="H138" s="6">
        <f>(Fwd*_xlfn.NORM.S.DIST(LN(Fwd/$B138)/(D138*SQRT(T))+D138*SQRT(T)/2,1)-$B138*_xlfn.NORM.S.DIST(LN(Fwd/$B138)/(D138*SQRT(T))-D138*SQRT(T)/2,1))*EXP(-rf*T)</f>
        <v>2.8815435080612311</v>
      </c>
      <c r="I138" s="17">
        <f>(Fwd*_xlfn.NORM.S.DIST(LN(Fwd/$B138)/(E138*SQRT(T))+E138*SQRT(T)/2,1)-$B138*_xlfn.NORM.S.DIST(LN(Fwd/$B138)/(E138*SQRT(T))-E138*SQRT(T)/2,1))*EXP(-rf*T)</f>
        <v>5.0163623197364409</v>
      </c>
      <c r="J138" s="33">
        <f t="shared" si="23"/>
        <v>0.8749695111269773</v>
      </c>
      <c r="K138" s="29">
        <f t="shared" si="24"/>
        <v>0.90596169186666486</v>
      </c>
      <c r="L138" s="17">
        <f t="shared" si="19"/>
        <v>0.12503048887303159</v>
      </c>
      <c r="M138" s="29">
        <f t="shared" si="20"/>
        <v>9.4038308133335136E-2</v>
      </c>
      <c r="N138" s="7">
        <f t="shared" si="25"/>
        <v>5.0832048236770788E-3</v>
      </c>
      <c r="O138" s="7">
        <f t="shared" si="26"/>
        <v>3.4406027047850785E-3</v>
      </c>
      <c r="P138" s="19">
        <f t="shared" si="27"/>
        <v>5.083204823687737E-3</v>
      </c>
      <c r="Q138" s="27">
        <f t="shared" si="28"/>
        <v>3.4406027047424459E-3</v>
      </c>
      <c r="R138" s="6">
        <f>J138*EXP(rf*T)</f>
        <v>0.8749695111269773</v>
      </c>
      <c r="S138" s="17">
        <f>K138*EXP(rf*T)</f>
        <v>0.90596169186666486</v>
      </c>
      <c r="T138" s="6">
        <f>N138*EXP(rf*T)</f>
        <v>5.0832048236770788E-3</v>
      </c>
      <c r="U138" s="29">
        <f>O138*EXP(rf*T)</f>
        <v>3.4406027047850785E-3</v>
      </c>
      <c r="V138" s="9"/>
      <c r="W138" s="9"/>
      <c r="X138" s="9"/>
      <c r="Y138" s="9"/>
      <c r="Z138" s="9"/>
      <c r="AD138" s="1"/>
      <c r="AF138" s="1"/>
    </row>
    <row r="139" spans="2:32" x14ac:dyDescent="0.25">
      <c r="B139" s="4">
        <f t="shared" si="22"/>
        <v>136</v>
      </c>
      <c r="C139" s="16">
        <f t="shared" si="21"/>
        <v>4.9126548857360524</v>
      </c>
      <c r="D139" s="14">
        <v>0.3</v>
      </c>
      <c r="E139" s="15">
        <f t="shared" si="2"/>
        <v>0.37200000000000022</v>
      </c>
      <c r="F139" s="6">
        <f>(Fwd*_xlfn.NORM.S.DIST(LN(Fwd/$B139)/(D139*SQRT(T))+D139*SQRT(T)/2,1)-$B139*_xlfn.NORM.S.DIST(LN(Fwd/$B139)/(D139*SQRT(T))-D139*SQRT(T)/2,1)+$B139-Fwd)*EXP(-rf*T)</f>
        <v>38.759054621600058</v>
      </c>
      <c r="G139" s="29">
        <f>(Fwd*_xlfn.NORM.S.DIST(LN(Fwd/$B139)/(E139*SQRT(T))+E139*SQRT(T)/2,1)-$B139*_xlfn.NORM.S.DIST(LN(Fwd/$B139)/(E139*SQRT(T))-E139*SQRT(T)/2,1)+$B139-Fwd)*EXP(-rf*T)</f>
        <v>40.924044312955488</v>
      </c>
      <c r="H139" s="6">
        <f>(Fwd*_xlfn.NORM.S.DIST(LN(Fwd/$B139)/(D139*SQRT(T))+D139*SQRT(T)/2,1)-$B139*_xlfn.NORM.S.DIST(LN(Fwd/$B139)/(D139*SQRT(T))-D139*SQRT(T)/2,1))*EXP(-rf*T)</f>
        <v>2.7590546216000433</v>
      </c>
      <c r="I139" s="17">
        <f>(Fwd*_xlfn.NORM.S.DIST(LN(Fwd/$B139)/(E139*SQRT(T))+E139*SQRT(T)/2,1)-$B139*_xlfn.NORM.S.DIST(LN(Fwd/$B139)/(E139*SQRT(T))-E139*SQRT(T)/2,1))*EXP(-rf*T)</f>
        <v>4.924044312955477</v>
      </c>
      <c r="J139" s="33">
        <f t="shared" si="23"/>
        <v>0.87996289747188428</v>
      </c>
      <c r="K139" s="29">
        <f t="shared" si="24"/>
        <v>0.90933403106957655</v>
      </c>
      <c r="L139" s="17">
        <f t="shared" si="19"/>
        <v>0.12003710252810684</v>
      </c>
      <c r="M139" s="29">
        <f t="shared" si="20"/>
        <v>9.0665968930425223E-2</v>
      </c>
      <c r="N139" s="7">
        <f t="shared" si="25"/>
        <v>4.903567866136882E-3</v>
      </c>
      <c r="O139" s="7">
        <f t="shared" si="26"/>
        <v>3.3040757010383004E-3</v>
      </c>
      <c r="P139" s="19">
        <f t="shared" si="27"/>
        <v>4.903567866161751E-3</v>
      </c>
      <c r="Q139" s="27">
        <f t="shared" si="28"/>
        <v>3.3040757010773802E-3</v>
      </c>
      <c r="R139" s="6">
        <f>J139*EXP(rf*T)</f>
        <v>0.87996289747188428</v>
      </c>
      <c r="S139" s="17">
        <f>K139*EXP(rf*T)</f>
        <v>0.90933403106957655</v>
      </c>
      <c r="T139" s="6">
        <f>N139*EXP(rf*T)</f>
        <v>4.903567866136882E-3</v>
      </c>
      <c r="U139" s="29">
        <f>O139*EXP(rf*T)</f>
        <v>3.3040757010383004E-3</v>
      </c>
      <c r="V139" s="9"/>
      <c r="W139" s="9"/>
      <c r="X139" s="9"/>
      <c r="Y139" s="9"/>
      <c r="Z139" s="9"/>
      <c r="AD139" s="1"/>
      <c r="AF139" s="1"/>
    </row>
    <row r="140" spans="2:32" x14ac:dyDescent="0.25">
      <c r="B140" s="4">
        <f t="shared" si="22"/>
        <v>137</v>
      </c>
      <c r="C140" s="16">
        <f t="shared" si="21"/>
        <v>4.9199809258281251</v>
      </c>
      <c r="D140" s="14">
        <v>0.3</v>
      </c>
      <c r="E140" s="15">
        <f t="shared" si="2"/>
        <v>0.37400000000000022</v>
      </c>
      <c r="F140" s="6">
        <f>(Fwd*_xlfn.NORM.S.DIST(LN(Fwd/$B140)/(D140*SQRT(T))+D140*SQRT(T)/2,1)-$B140*_xlfn.NORM.S.DIST(LN(Fwd/$B140)/(D140*SQRT(T))-D140*SQRT(T)/2,1)+$B140-Fwd)*EXP(-rf*T)</f>
        <v>39.64146930300501</v>
      </c>
      <c r="G140" s="29">
        <f>(Fwd*_xlfn.NORM.S.DIST(LN(Fwd/$B140)/(E140*SQRT(T))+E140*SQRT(T)/2,1)-$B140*_xlfn.NORM.S.DIST(LN(Fwd/$B140)/(E140*SQRT(T))-E140*SQRT(T)/2,1)+$B140-Fwd)*EXP(-rf*T)</f>
        <v>41.835030381875583</v>
      </c>
      <c r="H140" s="6">
        <f>(Fwd*_xlfn.NORM.S.DIST(LN(Fwd/$B140)/(D140*SQRT(T))+D140*SQRT(T)/2,1)-$B140*_xlfn.NORM.S.DIST(LN(Fwd/$B140)/(D140*SQRT(T))-D140*SQRT(T)/2,1))*EXP(-rf*T)</f>
        <v>2.6414693030050174</v>
      </c>
      <c r="I140" s="17">
        <f>(Fwd*_xlfn.NORM.S.DIST(LN(Fwd/$B140)/(E140*SQRT(T))+E140*SQRT(T)/2,1)-$B140*_xlfn.NORM.S.DIST(LN(Fwd/$B140)/(E140*SQRT(T))-E140*SQRT(T)/2,1))*EXP(-rf*T)</f>
        <v>4.8350303818755904</v>
      </c>
      <c r="J140" s="33">
        <f t="shared" si="23"/>
        <v>0.88477902879529324</v>
      </c>
      <c r="K140" s="29">
        <f t="shared" si="24"/>
        <v>0.91257281174083005</v>
      </c>
      <c r="L140" s="17">
        <f t="shared" si="19"/>
        <v>0.11522097120469521</v>
      </c>
      <c r="M140" s="29">
        <f t="shared" si="20"/>
        <v>8.74271882591664E-2</v>
      </c>
      <c r="N140" s="7">
        <f t="shared" si="25"/>
        <v>4.7286947806810531E-3</v>
      </c>
      <c r="O140" s="7">
        <f t="shared" si="26"/>
        <v>3.1734856414686874E-3</v>
      </c>
      <c r="P140" s="19">
        <f t="shared" si="27"/>
        <v>4.7286947806615132E-3</v>
      </c>
      <c r="Q140" s="27">
        <f t="shared" si="28"/>
        <v>3.1734856414402657E-3</v>
      </c>
      <c r="R140" s="6">
        <f>J140*EXP(rf*T)</f>
        <v>0.88477902879529324</v>
      </c>
      <c r="S140" s="17">
        <f>K140*EXP(rf*T)</f>
        <v>0.91257281174083005</v>
      </c>
      <c r="T140" s="6">
        <f>N140*EXP(rf*T)</f>
        <v>4.7286947806810531E-3</v>
      </c>
      <c r="U140" s="29">
        <f>O140*EXP(rf*T)</f>
        <v>3.1734856414686874E-3</v>
      </c>
      <c r="V140" s="9"/>
      <c r="W140" s="9"/>
      <c r="X140" s="9"/>
      <c r="Y140" s="9"/>
      <c r="Z140" s="9"/>
      <c r="AD140" s="1"/>
      <c r="AF140" s="1"/>
    </row>
    <row r="141" spans="2:32" x14ac:dyDescent="0.25">
      <c r="B141" s="4">
        <f t="shared" si="22"/>
        <v>138</v>
      </c>
      <c r="C141" s="16">
        <f t="shared" si="21"/>
        <v>4.9272536851572051</v>
      </c>
      <c r="D141" s="14">
        <v>0.3</v>
      </c>
      <c r="E141" s="15">
        <f t="shared" si="2"/>
        <v>0.37600000000000022</v>
      </c>
      <c r="F141" s="6">
        <f>(Fwd*_xlfn.NORM.S.DIST(LN(Fwd/$B141)/(D141*SQRT(T))+D141*SQRT(T)/2,1)-$B141*_xlfn.NORM.S.DIST(LN(Fwd/$B141)/(D141*SQRT(T))-D141*SQRT(T)/2,1)+$B141-Fwd)*EXP(-rf*T)</f>
        <v>40.528612679190644</v>
      </c>
      <c r="G141" s="29">
        <f>(Fwd*_xlfn.NORM.S.DIST(LN(Fwd/$B141)/(E141*SQRT(T))+E141*SQRT(T)/2,1)-$B141*_xlfn.NORM.S.DIST(LN(Fwd/$B141)/(E141*SQRT(T))-E141*SQRT(T)/2,1)+$B141-Fwd)*EXP(-rf*T)</f>
        <v>42.749189936437148</v>
      </c>
      <c r="H141" s="6">
        <f>(Fwd*_xlfn.NORM.S.DIST(LN(Fwd/$B141)/(D141*SQRT(T))+D141*SQRT(T)/2,1)-$B141*_xlfn.NORM.S.DIST(LN(Fwd/$B141)/(D141*SQRT(T))-D141*SQRT(T)/2,1))*EXP(-rf*T)</f>
        <v>2.5286126791906529</v>
      </c>
      <c r="I141" s="17">
        <f>(Fwd*_xlfn.NORM.S.DIST(LN(Fwd/$B141)/(E141*SQRT(T))+E141*SQRT(T)/2,1)-$B141*_xlfn.NORM.S.DIST(LN(Fwd/$B141)/(E141*SQRT(T))-E141*SQRT(T)/2,1))*EXP(-rf*T)</f>
        <v>4.7491899364371442</v>
      </c>
      <c r="J141" s="33">
        <f t="shared" si="23"/>
        <v>0.88942266254396429</v>
      </c>
      <c r="K141" s="29">
        <f t="shared" si="24"/>
        <v>0.91568384436071426</v>
      </c>
      <c r="L141" s="17">
        <f t="shared" si="19"/>
        <v>0.11057733745604459</v>
      </c>
      <c r="M141" s="29">
        <f t="shared" si="20"/>
        <v>8.4316155639287516E-2</v>
      </c>
      <c r="N141" s="7">
        <f t="shared" si="25"/>
        <v>4.5585727166610468E-3</v>
      </c>
      <c r="O141" s="7">
        <f t="shared" si="26"/>
        <v>3.0485795982997388E-3</v>
      </c>
      <c r="P141" s="19">
        <f t="shared" si="27"/>
        <v>4.5585727166397305E-3</v>
      </c>
      <c r="Q141" s="27">
        <f t="shared" si="28"/>
        <v>3.0485795983175024E-3</v>
      </c>
      <c r="R141" s="6">
        <f>J141*EXP(rf*T)</f>
        <v>0.88942266254396429</v>
      </c>
      <c r="S141" s="17">
        <f>K141*EXP(rf*T)</f>
        <v>0.91568384436071426</v>
      </c>
      <c r="T141" s="6">
        <f>N141*EXP(rf*T)</f>
        <v>4.5585727166610468E-3</v>
      </c>
      <c r="U141" s="29">
        <f>O141*EXP(rf*T)</f>
        <v>3.0485795982997388E-3</v>
      </c>
      <c r="V141" s="9"/>
      <c r="W141" s="9"/>
      <c r="X141" s="9"/>
      <c r="Y141" s="9"/>
      <c r="Z141" s="9"/>
      <c r="AD141" s="1"/>
      <c r="AF141" s="1"/>
    </row>
    <row r="142" spans="2:32" x14ac:dyDescent="0.25">
      <c r="B142" s="4">
        <f t="shared" si="22"/>
        <v>139</v>
      </c>
      <c r="C142" s="16">
        <f t="shared" si="21"/>
        <v>4.9344739331306915</v>
      </c>
      <c r="D142" s="14">
        <v>0.3</v>
      </c>
      <c r="E142" s="15">
        <f t="shared" si="2"/>
        <v>0.37800000000000022</v>
      </c>
      <c r="F142" s="6">
        <f>(Fwd*_xlfn.NORM.S.DIST(LN(Fwd/$B142)/(D142*SQRT(T))+D142*SQRT(T)/2,1)-$B142*_xlfn.NORM.S.DIST(LN(Fwd/$B142)/(D142*SQRT(T))-D142*SQRT(T)/2,1)+$B142-Fwd)*EXP(-rf*T)</f>
        <v>41.420314628092939</v>
      </c>
      <c r="G142" s="29">
        <f>(Fwd*_xlfn.NORM.S.DIST(LN(Fwd/$B142)/(E142*SQRT(T))+E142*SQRT(T)/2,1)-$B142*_xlfn.NORM.S.DIST(LN(Fwd/$B142)/(E142*SQRT(T))-E142*SQRT(T)/2,1)+$B142-Fwd)*EXP(-rf*T)</f>
        <v>43.666398070597012</v>
      </c>
      <c r="H142" s="6">
        <f>(Fwd*_xlfn.NORM.S.DIST(LN(Fwd/$B142)/(D142*SQRT(T))+D142*SQRT(T)/2,1)-$B142*_xlfn.NORM.S.DIST(LN(Fwd/$B142)/(D142*SQRT(T))-D142*SQRT(T)/2,1))*EXP(-rf*T)</f>
        <v>2.4203146280929282</v>
      </c>
      <c r="I142" s="17">
        <f>(Fwd*_xlfn.NORM.S.DIST(LN(Fwd/$B142)/(E142*SQRT(T))+E142*SQRT(T)/2,1)-$B142*_xlfn.NORM.S.DIST(LN(Fwd/$B142)/(E142*SQRT(T))-E142*SQRT(T)/2,1))*EXP(-rf*T)</f>
        <v>4.6663980705970154</v>
      </c>
      <c r="J142" s="33">
        <f t="shared" si="23"/>
        <v>0.89389853835008637</v>
      </c>
      <c r="K142" s="29">
        <f t="shared" si="24"/>
        <v>0.91867269073246405</v>
      </c>
      <c r="L142" s="17">
        <f t="shared" si="19"/>
        <v>0.10610146164992162</v>
      </c>
      <c r="M142" s="29">
        <f t="shared" si="20"/>
        <v>8.1327309267534176E-2</v>
      </c>
      <c r="N142" s="7">
        <f t="shared" si="25"/>
        <v>4.3931788955831053E-3</v>
      </c>
      <c r="O142" s="7">
        <f t="shared" si="26"/>
        <v>2.9291131451998353E-3</v>
      </c>
      <c r="P142" s="19">
        <f t="shared" si="27"/>
        <v>4.3931788956061979E-3</v>
      </c>
      <c r="Q142" s="27">
        <f t="shared" si="28"/>
        <v>2.9291131451891772E-3</v>
      </c>
      <c r="R142" s="6">
        <f>J142*EXP(rf*T)</f>
        <v>0.89389853835008637</v>
      </c>
      <c r="S142" s="17">
        <f>K142*EXP(rf*T)</f>
        <v>0.91867269073246405</v>
      </c>
      <c r="T142" s="6">
        <f>N142*EXP(rf*T)</f>
        <v>4.3931788955831053E-3</v>
      </c>
      <c r="U142" s="29">
        <f>O142*EXP(rf*T)</f>
        <v>2.9291131451998353E-3</v>
      </c>
      <c r="V142" s="9"/>
      <c r="W142" s="9"/>
      <c r="X142" s="9"/>
      <c r="Y142" s="9"/>
      <c r="Z142" s="9"/>
      <c r="AD142" s="1"/>
      <c r="AF142" s="1"/>
    </row>
    <row r="143" spans="2:32" x14ac:dyDescent="0.25">
      <c r="B143" s="4">
        <f t="shared" si="22"/>
        <v>140</v>
      </c>
      <c r="C143" s="16">
        <f t="shared" si="21"/>
        <v>4.9416424226093039</v>
      </c>
      <c r="D143" s="14">
        <v>0.3</v>
      </c>
      <c r="E143" s="15">
        <f t="shared" si="2"/>
        <v>0.38000000000000023</v>
      </c>
      <c r="F143" s="6">
        <f>(Fwd*_xlfn.NORM.S.DIST(LN(Fwd/$B143)/(D143*SQRT(T))+D143*SQRT(T)/2,1)-$B143*_xlfn.NORM.S.DIST(LN(Fwd/$B143)/(D143*SQRT(T))-D143*SQRT(T)/2,1)+$B143-Fwd)*EXP(-rf*T)</f>
        <v>42.316409755890817</v>
      </c>
      <c r="G143" s="29">
        <f>(Fwd*_xlfn.NORM.S.DIST(LN(Fwd/$B143)/(E143*SQRT(T))+E143*SQRT(T)/2,1)-$B143*_xlfn.NORM.S.DIST(LN(Fwd/$B143)/(E143*SQRT(T))-E143*SQRT(T)/2,1)+$B143-Fwd)*EXP(-rf*T)</f>
        <v>44.586535317902076</v>
      </c>
      <c r="H143" s="6">
        <f>(Fwd*_xlfn.NORM.S.DIST(LN(Fwd/$B143)/(D143*SQRT(T))+D143*SQRT(T)/2,1)-$B143*_xlfn.NORM.S.DIST(LN(Fwd/$B143)/(D143*SQRT(T))-D143*SQRT(T)/2,1))*EXP(-rf*T)</f>
        <v>2.3164097558908097</v>
      </c>
      <c r="I143" s="17">
        <f>(Fwd*_xlfn.NORM.S.DIST(LN(Fwd/$B143)/(E143*SQRT(T))+E143*SQRT(T)/2,1)-$B143*_xlfn.NORM.S.DIST(LN(Fwd/$B143)/(E143*SQRT(T))-E143*SQRT(T)/2,1))*EXP(-rf*T)</f>
        <v>4.5865353179020758</v>
      </c>
      <c r="J143" s="33">
        <f t="shared" si="23"/>
        <v>0.89821136852744132</v>
      </c>
      <c r="K143" s="29">
        <f t="shared" si="24"/>
        <v>0.92154467251062044</v>
      </c>
      <c r="L143" s="17">
        <f t="shared" si="19"/>
        <v>0.10178863147255601</v>
      </c>
      <c r="M143" s="29">
        <f t="shared" si="20"/>
        <v>7.8455327489386661E-2</v>
      </c>
      <c r="N143" s="7">
        <f t="shared" si="25"/>
        <v>4.2324814591268023E-3</v>
      </c>
      <c r="O143" s="7">
        <f t="shared" si="26"/>
        <v>2.8148504111129569E-3</v>
      </c>
      <c r="P143" s="19">
        <f t="shared" si="27"/>
        <v>4.2324814591250259E-3</v>
      </c>
      <c r="Q143" s="27">
        <f t="shared" si="28"/>
        <v>2.8148504111058514E-3</v>
      </c>
      <c r="R143" s="6">
        <f>J143*EXP(rf*T)</f>
        <v>0.89821136852744132</v>
      </c>
      <c r="S143" s="17">
        <f>K143*EXP(rf*T)</f>
        <v>0.92154467251062044</v>
      </c>
      <c r="T143" s="6">
        <f>N143*EXP(rf*T)</f>
        <v>4.2324814591268023E-3</v>
      </c>
      <c r="U143" s="29">
        <f>O143*EXP(rf*T)</f>
        <v>2.8148504111129569E-3</v>
      </c>
      <c r="V143" s="9"/>
      <c r="W143" s="9"/>
      <c r="X143" s="9"/>
      <c r="Y143" s="9"/>
      <c r="Z143" s="9"/>
      <c r="AD143" s="1"/>
      <c r="AF143" s="1"/>
    </row>
    <row r="144" spans="2:32" x14ac:dyDescent="0.25">
      <c r="B144" s="4">
        <f t="shared" si="22"/>
        <v>141</v>
      </c>
      <c r="C144" s="16">
        <f t="shared" si="21"/>
        <v>4.9487598903781684</v>
      </c>
      <c r="D144" s="14">
        <v>0.3</v>
      </c>
      <c r="E144" s="15">
        <f t="shared" si="2"/>
        <v>0.38200000000000023</v>
      </c>
      <c r="F144" s="6">
        <f>(Fwd*_xlfn.NORM.S.DIST(LN(Fwd/$B144)/(D144*SQRT(T))+D144*SQRT(T)/2,1)-$B144*_xlfn.NORM.S.DIST(LN(Fwd/$B144)/(D144*SQRT(T))-D144*SQRT(T)/2,1)+$B144-Fwd)*EXP(-rf*T)</f>
        <v>43.216737365147821</v>
      </c>
      <c r="G144" s="29">
        <f>(Fwd*_xlfn.NORM.S.DIST(LN(Fwd/$B144)/(E144*SQRT(T))+E144*SQRT(T)/2,1)-$B144*_xlfn.NORM.S.DIST(LN(Fwd/$B144)/(E144*SQRT(T))-E144*SQRT(T)/2,1)+$B144-Fwd)*EXP(-rf*T)</f>
        <v>45.509487415618253</v>
      </c>
      <c r="H144" s="6">
        <f>(Fwd*_xlfn.NORM.S.DIST(LN(Fwd/$B144)/(D144*SQRT(T))+D144*SQRT(T)/2,1)-$B144*_xlfn.NORM.S.DIST(LN(Fwd/$B144)/(D144*SQRT(T))-D144*SQRT(T)/2,1))*EXP(-rf*T)</f>
        <v>2.2167373651478162</v>
      </c>
      <c r="I144" s="17">
        <f>(Fwd*_xlfn.NORM.S.DIST(LN(Fwd/$B144)/(E144*SQRT(T))+E144*SQRT(T)/2,1)-$B144*_xlfn.NORM.S.DIST(LN(Fwd/$B144)/(E144*SQRT(T))-E144*SQRT(T)/2,1))*EXP(-rf*T)</f>
        <v>4.5094874156182421</v>
      </c>
      <c r="J144" s="33">
        <f t="shared" si="23"/>
        <v>0.90236582939560606</v>
      </c>
      <c r="K144" s="29">
        <f t="shared" si="24"/>
        <v>0.9243048797555673</v>
      </c>
      <c r="L144" s="17">
        <f t="shared" si="19"/>
        <v>9.7634170604384174E-2</v>
      </c>
      <c r="M144" s="29">
        <f t="shared" si="20"/>
        <v>7.5695120244436254E-2</v>
      </c>
      <c r="N144" s="7">
        <f t="shared" si="25"/>
        <v>4.0764402772026642E-3</v>
      </c>
      <c r="O144" s="7">
        <f t="shared" si="26"/>
        <v>2.7055640787807533E-3</v>
      </c>
      <c r="P144" s="19">
        <f t="shared" si="27"/>
        <v>4.0764402772186514E-3</v>
      </c>
      <c r="Q144" s="27">
        <f t="shared" si="28"/>
        <v>2.7055640787949642E-3</v>
      </c>
      <c r="R144" s="6">
        <f>J144*EXP(rf*T)</f>
        <v>0.90236582939560606</v>
      </c>
      <c r="S144" s="17">
        <f>K144*EXP(rf*T)</f>
        <v>0.9243048797555673</v>
      </c>
      <c r="T144" s="6">
        <f>N144*EXP(rf*T)</f>
        <v>4.0764402772026642E-3</v>
      </c>
      <c r="U144" s="29">
        <f>O144*EXP(rf*T)</f>
        <v>2.7055640787807533E-3</v>
      </c>
      <c r="V144" s="9"/>
      <c r="W144" s="9"/>
      <c r="X144" s="9"/>
      <c r="Y144" s="9"/>
      <c r="Z144" s="9"/>
      <c r="AD144" s="1"/>
      <c r="AF144" s="1"/>
    </row>
    <row r="145" spans="2:32" x14ac:dyDescent="0.25">
      <c r="B145" s="4">
        <f t="shared" si="22"/>
        <v>142</v>
      </c>
      <c r="C145" s="16">
        <f t="shared" si="21"/>
        <v>4.9558270576012609</v>
      </c>
      <c r="D145" s="14">
        <v>0.3</v>
      </c>
      <c r="E145" s="15">
        <f t="shared" si="2"/>
        <v>0.38400000000000023</v>
      </c>
      <c r="F145" s="6">
        <f>(Fwd*_xlfn.NORM.S.DIST(LN(Fwd/$B145)/(D145*SQRT(T))+D145*SQRT(T)/2,1)-$B145*_xlfn.NORM.S.DIST(LN(Fwd/$B145)/(D145*SQRT(T))-D145*SQRT(T)/2,1)+$B145-Fwd)*EXP(-rf*T)</f>
        <v>44.121141414682029</v>
      </c>
      <c r="G145" s="29">
        <f>(Fwd*_xlfn.NORM.S.DIST(LN(Fwd/$B145)/(E145*SQRT(T))+E145*SQRT(T)/2,1)-$B145*_xlfn.NORM.S.DIST(LN(Fwd/$B145)/(E145*SQRT(T))-E145*SQRT(T)/2,1)+$B145-Fwd)*EXP(-rf*T)</f>
        <v>46.43514507741321</v>
      </c>
      <c r="H145" s="6">
        <f>(Fwd*_xlfn.NORM.S.DIST(LN(Fwd/$B145)/(D145*SQRT(T))+D145*SQRT(T)/2,1)-$B145*_xlfn.NORM.S.DIST(LN(Fwd/$B145)/(D145*SQRT(T))-D145*SQRT(T)/2,1))*EXP(-rf*T)</f>
        <v>2.1211414146820413</v>
      </c>
      <c r="I145" s="17">
        <f>(Fwd*_xlfn.NORM.S.DIST(LN(Fwd/$B145)/(E145*SQRT(T))+E145*SQRT(T)/2,1)-$B145*_xlfn.NORM.S.DIST(LN(Fwd/$B145)/(E145*SQRT(T))-E145*SQRT(T)/2,1))*EXP(-rf*T)</f>
        <v>4.4351450774132033</v>
      </c>
      <c r="J145" s="33">
        <f t="shared" si="23"/>
        <v>0.90636655339305605</v>
      </c>
      <c r="K145" s="29">
        <f t="shared" si="24"/>
        <v>0.92695817946155046</v>
      </c>
      <c r="L145" s="17">
        <f t="shared" si="19"/>
        <v>9.3633446606939508E-2</v>
      </c>
      <c r="M145" s="29">
        <f t="shared" si="20"/>
        <v>7.3041820538449542E-2</v>
      </c>
      <c r="N145" s="7">
        <f t="shared" si="25"/>
        <v>3.9250077176973264E-3</v>
      </c>
      <c r="O145" s="7">
        <f t="shared" si="26"/>
        <v>2.601035333185564E-3</v>
      </c>
      <c r="P145" s="19">
        <f t="shared" si="27"/>
        <v>3.925007717670681E-3</v>
      </c>
      <c r="Q145" s="27">
        <f t="shared" si="28"/>
        <v>2.6010353331784586E-3</v>
      </c>
      <c r="R145" s="6">
        <f>J145*EXP(rf*T)</f>
        <v>0.90636655339305605</v>
      </c>
      <c r="S145" s="17">
        <f>K145*EXP(rf*T)</f>
        <v>0.92695817946155046</v>
      </c>
      <c r="T145" s="6">
        <f>N145*EXP(rf*T)</f>
        <v>3.9250077176973264E-3</v>
      </c>
      <c r="U145" s="29">
        <f>O145*EXP(rf*T)</f>
        <v>2.601035333185564E-3</v>
      </c>
      <c r="V145" s="9"/>
      <c r="W145" s="9"/>
      <c r="X145" s="9"/>
      <c r="Y145" s="9"/>
      <c r="Z145" s="9"/>
      <c r="AD145" s="1"/>
      <c r="AF145" s="1"/>
    </row>
    <row r="146" spans="2:32" x14ac:dyDescent="0.25">
      <c r="B146" s="4">
        <f t="shared" si="22"/>
        <v>143</v>
      </c>
      <c r="C146" s="16">
        <f t="shared" si="21"/>
        <v>4.962844630259907</v>
      </c>
      <c r="D146" s="14">
        <v>0.3</v>
      </c>
      <c r="E146" s="15">
        <f t="shared" si="2"/>
        <v>0.38600000000000023</v>
      </c>
      <c r="F146" s="6">
        <f>(Fwd*_xlfn.NORM.S.DIST(LN(Fwd/$B146)/(D146*SQRT(T))+D146*SQRT(T)/2,1)-$B146*_xlfn.NORM.S.DIST(LN(Fwd/$B146)/(D146*SQRT(T))-D146*SQRT(T)/2,1)+$B146-Fwd)*EXP(-rf*T)</f>
        <v>45.029470471933934</v>
      </c>
      <c r="G146" s="29">
        <f>(Fwd*_xlfn.NORM.S.DIST(LN(Fwd/$B146)/(E146*SQRT(T))+E146*SQRT(T)/2,1)-$B146*_xlfn.NORM.S.DIST(LN(Fwd/$B146)/(E146*SQRT(T))-E146*SQRT(T)/2,1)+$B146-Fwd)*EXP(-rf*T)</f>
        <v>47.363403774541354</v>
      </c>
      <c r="H146" s="6">
        <f>(Fwd*_xlfn.NORM.S.DIST(LN(Fwd/$B146)/(D146*SQRT(T))+D146*SQRT(T)/2,1)-$B146*_xlfn.NORM.S.DIST(LN(Fwd/$B146)/(D146*SQRT(T))-D146*SQRT(T)/2,1))*EXP(-rf*T)</f>
        <v>2.0294704719339371</v>
      </c>
      <c r="I146" s="17">
        <f>(Fwd*_xlfn.NORM.S.DIST(LN(Fwd/$B146)/(E146*SQRT(T))+E146*SQRT(T)/2,1)-$B146*_xlfn.NORM.S.DIST(LN(Fwd/$B146)/(E146*SQRT(T))-E146*SQRT(T)/2,1))*EXP(-rf*T)</f>
        <v>4.363403774541343</v>
      </c>
      <c r="J146" s="33">
        <f t="shared" si="23"/>
        <v>0.91021812193997675</v>
      </c>
      <c r="K146" s="29">
        <f t="shared" si="24"/>
        <v>0.92950922401280422</v>
      </c>
      <c r="L146" s="17">
        <f t="shared" si="19"/>
        <v>8.9781878060027687E-2</v>
      </c>
      <c r="M146" s="29">
        <f t="shared" si="20"/>
        <v>7.049077598718867E-2</v>
      </c>
      <c r="N146" s="7">
        <f t="shared" si="25"/>
        <v>3.7781293761440793E-3</v>
      </c>
      <c r="O146" s="7">
        <f t="shared" si="26"/>
        <v>2.5010537693219703E-3</v>
      </c>
      <c r="P146" s="19">
        <f t="shared" si="27"/>
        <v>3.7781293761529611E-3</v>
      </c>
      <c r="Q146" s="27">
        <f t="shared" si="28"/>
        <v>2.5010537693432866E-3</v>
      </c>
      <c r="R146" s="6">
        <f>J146*EXP(rf*T)</f>
        <v>0.91021812193997675</v>
      </c>
      <c r="S146" s="17">
        <f>K146*EXP(rf*T)</f>
        <v>0.92950922401280422</v>
      </c>
      <c r="T146" s="6">
        <f>N146*EXP(rf*T)</f>
        <v>3.7781293761440793E-3</v>
      </c>
      <c r="U146" s="29">
        <f>O146*EXP(rf*T)</f>
        <v>2.5010537693219703E-3</v>
      </c>
      <c r="V146" s="9"/>
      <c r="W146" s="9"/>
      <c r="X146" s="9"/>
      <c r="Y146" s="9"/>
      <c r="Z146" s="9"/>
      <c r="AD146" s="1"/>
      <c r="AF146" s="1"/>
    </row>
    <row r="147" spans="2:32" x14ac:dyDescent="0.25">
      <c r="B147" s="4">
        <f t="shared" si="22"/>
        <v>144</v>
      </c>
      <c r="C147" s="16">
        <f t="shared" si="21"/>
        <v>4.9698132995760007</v>
      </c>
      <c r="D147" s="14">
        <v>0.3</v>
      </c>
      <c r="E147" s="15">
        <f t="shared" si="2"/>
        <v>0.38800000000000023</v>
      </c>
      <c r="F147" s="6">
        <f>(Fwd*_xlfn.NORM.S.DIST(LN(Fwd/$B147)/(D147*SQRT(T))+D147*SQRT(T)/2,1)-$B147*_xlfn.NORM.S.DIST(LN(Fwd/$B147)/(D147*SQRT(T))-D147*SQRT(T)/2,1)+$B147-Fwd)*EXP(-rf*T)</f>
        <v>45.941577658561982</v>
      </c>
      <c r="G147" s="29">
        <f>(Fwd*_xlfn.NORM.S.DIST(LN(Fwd/$B147)/(E147*SQRT(T))+E147*SQRT(T)/2,1)-$B147*_xlfn.NORM.S.DIST(LN(Fwd/$B147)/(E147*SQRT(T))-E147*SQRT(T)/2,1)+$B147-Fwd)*EXP(-rf*T)</f>
        <v>48.294163525438819</v>
      </c>
      <c r="H147" s="6">
        <f>(Fwd*_xlfn.NORM.S.DIST(LN(Fwd/$B147)/(D147*SQRT(T))+D147*SQRT(T)/2,1)-$B147*_xlfn.NORM.S.DIST(LN(Fwd/$B147)/(D147*SQRT(T))-D147*SQRT(T)/2,1))*EXP(-rf*T)</f>
        <v>1.9415776585619859</v>
      </c>
      <c r="I147" s="17">
        <f>(Fwd*_xlfn.NORM.S.DIST(LN(Fwd/$B147)/(E147*SQRT(T))+E147*SQRT(T)/2,1)-$B147*_xlfn.NORM.S.DIST(LN(Fwd/$B147)/(E147*SQRT(T))-E147*SQRT(T)/2,1))*EXP(-rf*T)</f>
        <v>4.294163525438826</v>
      </c>
      <c r="J147" s="33">
        <f t="shared" si="23"/>
        <v>0.91392505901183085</v>
      </c>
      <c r="K147" s="29">
        <f t="shared" si="24"/>
        <v>0.93196245953086532</v>
      </c>
      <c r="L147" s="17">
        <f t="shared" si="19"/>
        <v>8.6074940988170034E-2</v>
      </c>
      <c r="M147" s="29">
        <f t="shared" si="20"/>
        <v>6.803754046913113E-2</v>
      </c>
      <c r="N147" s="7">
        <f t="shared" si="25"/>
        <v>3.6357447675641197E-3</v>
      </c>
      <c r="O147" s="7">
        <f t="shared" si="26"/>
        <v>2.4054172668002138E-3</v>
      </c>
      <c r="P147" s="19">
        <f t="shared" si="27"/>
        <v>3.6357447675623433E-3</v>
      </c>
      <c r="Q147" s="27">
        <f t="shared" si="28"/>
        <v>2.4054172667717921E-3</v>
      </c>
      <c r="R147" s="6">
        <f>J147*EXP(rf*T)</f>
        <v>0.91392505901183085</v>
      </c>
      <c r="S147" s="17">
        <f>K147*EXP(rf*T)</f>
        <v>0.93196245953086532</v>
      </c>
      <c r="T147" s="6">
        <f>N147*EXP(rf*T)</f>
        <v>3.6357447675641197E-3</v>
      </c>
      <c r="U147" s="29">
        <f>O147*EXP(rf*T)</f>
        <v>2.4054172668002138E-3</v>
      </c>
      <c r="V147" s="9"/>
      <c r="W147" s="9"/>
      <c r="X147" s="9"/>
      <c r="Y147" s="9"/>
      <c r="Z147" s="9"/>
      <c r="AD147" s="1"/>
      <c r="AF147" s="1"/>
    </row>
    <row r="148" spans="2:32" x14ac:dyDescent="0.25">
      <c r="B148" s="4">
        <f t="shared" si="22"/>
        <v>145</v>
      </c>
      <c r="C148" s="16">
        <f t="shared" si="21"/>
        <v>4.9767337424205742</v>
      </c>
      <c r="D148" s="14">
        <v>0.3</v>
      </c>
      <c r="E148" s="15">
        <f t="shared" si="2"/>
        <v>0.39000000000000024</v>
      </c>
      <c r="F148" s="6">
        <f>(Fwd*_xlfn.NORM.S.DIST(LN(Fwd/$B148)/(D148*SQRT(T))+D148*SQRT(T)/2,1)-$B148*_xlfn.NORM.S.DIST(LN(Fwd/$B148)/(D148*SQRT(T))-D148*SQRT(T)/2,1)+$B148-Fwd)*EXP(-rf*T)</f>
        <v>46.857320589957595</v>
      </c>
      <c r="G148" s="29">
        <f>(Fwd*_xlfn.NORM.S.DIST(LN(Fwd/$B148)/(E148*SQRT(T))+E148*SQRT(T)/2,1)-$B148*_xlfn.NORM.S.DIST(LN(Fwd/$B148)/(E148*SQRT(T))-E148*SQRT(T)/2,1)+$B148-Fwd)*EXP(-rf*T)</f>
        <v>49.227328693603084</v>
      </c>
      <c r="H148" s="6">
        <f>(Fwd*_xlfn.NORM.S.DIST(LN(Fwd/$B148)/(D148*SQRT(T))+D148*SQRT(T)/2,1)-$B148*_xlfn.NORM.S.DIST(LN(Fwd/$B148)/(D148*SQRT(T))-D148*SQRT(T)/2,1))*EXP(-rf*T)</f>
        <v>1.8573205899575971</v>
      </c>
      <c r="I148" s="17">
        <f>(Fwd*_xlfn.NORM.S.DIST(LN(Fwd/$B148)/(E148*SQRT(T))+E148*SQRT(T)/2,1)-$B148*_xlfn.NORM.S.DIST(LN(Fwd/$B148)/(E148*SQRT(T))-E148*SQRT(T)/2,1))*EXP(-rf*T)</f>
        <v>4.2273286936030807</v>
      </c>
      <c r="J148" s="33">
        <f t="shared" si="23"/>
        <v>0.91749182538525531</v>
      </c>
      <c r="K148" s="29">
        <f t="shared" si="24"/>
        <v>0.9343221340815262</v>
      </c>
      <c r="L148" s="17">
        <f t="shared" si="19"/>
        <v>8.2508174614743801E-2</v>
      </c>
      <c r="M148" s="29">
        <f t="shared" si="20"/>
        <v>6.5677865918484457E-2</v>
      </c>
      <c r="N148" s="7">
        <f t="shared" si="25"/>
        <v>3.4977879792847943E-3</v>
      </c>
      <c r="O148" s="7">
        <f t="shared" si="26"/>
        <v>2.3139318345215543E-3</v>
      </c>
      <c r="P148" s="19">
        <f t="shared" si="27"/>
        <v>3.4977879792901234E-3</v>
      </c>
      <c r="Q148" s="27">
        <f t="shared" si="28"/>
        <v>2.3139318345215543E-3</v>
      </c>
      <c r="R148" s="6">
        <f>J148*EXP(rf*T)</f>
        <v>0.91749182538525531</v>
      </c>
      <c r="S148" s="17">
        <f>K148*EXP(rf*T)</f>
        <v>0.9343221340815262</v>
      </c>
      <c r="T148" s="6">
        <f>N148*EXP(rf*T)</f>
        <v>3.4977879792847943E-3</v>
      </c>
      <c r="U148" s="29">
        <f>O148*EXP(rf*T)</f>
        <v>2.3139318345215543E-3</v>
      </c>
      <c r="V148" s="9"/>
      <c r="W148" s="9"/>
      <c r="X148" s="9"/>
      <c r="Y148" s="9"/>
      <c r="Z148" s="9"/>
      <c r="AD148" s="1"/>
      <c r="AF148" s="1"/>
    </row>
    <row r="149" spans="2:32" x14ac:dyDescent="0.25">
      <c r="B149" s="4">
        <f t="shared" si="22"/>
        <v>146</v>
      </c>
      <c r="C149" s="16">
        <f t="shared" si="21"/>
        <v>4.9836066217083363</v>
      </c>
      <c r="D149" s="14">
        <v>0.3</v>
      </c>
      <c r="E149" s="15">
        <f t="shared" si="2"/>
        <v>0.39200000000000024</v>
      </c>
      <c r="F149" s="6">
        <f>(Fwd*_xlfn.NORM.S.DIST(LN(Fwd/$B149)/(D149*SQRT(T))+D149*SQRT(T)/2,1)-$B149*_xlfn.NORM.S.DIST(LN(Fwd/$B149)/(D149*SQRT(T))-D149*SQRT(T)/2,1)+$B149-Fwd)*EXP(-rf*T)</f>
        <v>47.776561309332493</v>
      </c>
      <c r="G149" s="29">
        <f>(Fwd*_xlfn.NORM.S.DIST(LN(Fwd/$B149)/(E149*SQRT(T))+E149*SQRT(T)/2,1)-$B149*_xlfn.NORM.S.DIST(LN(Fwd/$B149)/(E149*SQRT(T))-E149*SQRT(T)/2,1)+$B149-Fwd)*EXP(-rf*T)</f>
        <v>50.162807793601871</v>
      </c>
      <c r="H149" s="6">
        <f>(Fwd*_xlfn.NORM.S.DIST(LN(Fwd/$B149)/(D149*SQRT(T))+D149*SQRT(T)/2,1)-$B149*_xlfn.NORM.S.DIST(LN(Fwd/$B149)/(D149*SQRT(T))-D149*SQRT(T)/2,1))*EXP(-rf*T)</f>
        <v>1.7765613093324983</v>
      </c>
      <c r="I149" s="17">
        <f>(Fwd*_xlfn.NORM.S.DIST(LN(Fwd/$B149)/(E149*SQRT(T))+E149*SQRT(T)/2,1)-$B149*_xlfn.NORM.S.DIST(LN(Fwd/$B149)/(E149*SQRT(T))-E149*SQRT(T)/2,1))*EXP(-rf*T)</f>
        <v>4.162807793601857</v>
      </c>
      <c r="J149" s="33">
        <f t="shared" si="23"/>
        <v>0.92092281351844463</v>
      </c>
      <c r="K149" s="29">
        <f t="shared" si="24"/>
        <v>0.93659230571576302</v>
      </c>
      <c r="L149" s="17">
        <f t="shared" ref="L149:L212" si="29">(H148-H150)/2</f>
        <v>7.9077186481553596E-2</v>
      </c>
      <c r="M149" s="29">
        <f t="shared" ref="M149:M212" si="30">(I148-I150)/2</f>
        <v>6.3407694284229876E-2</v>
      </c>
      <c r="N149" s="7">
        <f t="shared" si="25"/>
        <v>3.3641882870938389E-3</v>
      </c>
      <c r="O149" s="7">
        <f t="shared" si="26"/>
        <v>2.2264114339520802E-3</v>
      </c>
      <c r="P149" s="19">
        <f t="shared" si="27"/>
        <v>3.3641882870902862E-3</v>
      </c>
      <c r="Q149" s="27">
        <f t="shared" si="28"/>
        <v>2.2264114339876073E-3</v>
      </c>
      <c r="R149" s="6">
        <f>J149*EXP(rf*T)</f>
        <v>0.92092281351844463</v>
      </c>
      <c r="S149" s="17">
        <f>K149*EXP(rf*T)</f>
        <v>0.93659230571576302</v>
      </c>
      <c r="T149" s="6">
        <f>N149*EXP(rf*T)</f>
        <v>3.3641882870938389E-3</v>
      </c>
      <c r="U149" s="29">
        <f>O149*EXP(rf*T)</f>
        <v>2.2264114339520802E-3</v>
      </c>
      <c r="V149" s="9"/>
      <c r="W149" s="9"/>
      <c r="X149" s="9"/>
      <c r="Y149" s="9"/>
      <c r="Z149" s="9"/>
      <c r="AD149" s="1"/>
      <c r="AF149" s="1"/>
    </row>
    <row r="150" spans="2:32" x14ac:dyDescent="0.25">
      <c r="B150" s="4">
        <f t="shared" si="22"/>
        <v>147</v>
      </c>
      <c r="C150" s="16">
        <f t="shared" si="21"/>
        <v>4.990432586778736</v>
      </c>
      <c r="D150" s="14">
        <v>0.3</v>
      </c>
      <c r="E150" s="15">
        <f t="shared" si="2"/>
        <v>0.39400000000000024</v>
      </c>
      <c r="F150" s="6">
        <f>(Fwd*_xlfn.NORM.S.DIST(LN(Fwd/$B150)/(D150*SQRT(T))+D150*SQRT(T)/2,1)-$B150*_xlfn.NORM.S.DIST(LN(Fwd/$B150)/(D150*SQRT(T))-D150*SQRT(T)/2,1)+$B150-Fwd)*EXP(-rf*T)</f>
        <v>48.699166216994485</v>
      </c>
      <c r="G150" s="29">
        <f>(Fwd*_xlfn.NORM.S.DIST(LN(Fwd/$B150)/(E150*SQRT(T))+E150*SQRT(T)/2,1)-$B150*_xlfn.NORM.S.DIST(LN(Fwd/$B150)/(E150*SQRT(T))-E150*SQRT(T)/2,1)+$B150-Fwd)*EXP(-rf*T)</f>
        <v>51.10051330503461</v>
      </c>
      <c r="H150" s="6">
        <f>(Fwd*_xlfn.NORM.S.DIST(LN(Fwd/$B150)/(D150*SQRT(T))+D150*SQRT(T)/2,1)-$B150*_xlfn.NORM.S.DIST(LN(Fwd/$B150)/(D150*SQRT(T))-D150*SQRT(T)/2,1))*EXP(-rf*T)</f>
        <v>1.6991662169944899</v>
      </c>
      <c r="I150" s="17">
        <f>(Fwd*_xlfn.NORM.S.DIST(LN(Fwd/$B150)/(E150*SQRT(T))+E150*SQRT(T)/2,1)-$B150*_xlfn.NORM.S.DIST(LN(Fwd/$B150)/(E150*SQRT(T))-E150*SQRT(T)/2,1))*EXP(-rf*T)</f>
        <v>4.100513305034621</v>
      </c>
      <c r="J150" s="33">
        <f t="shared" si="23"/>
        <v>0.92422234302914319</v>
      </c>
      <c r="K150" s="29">
        <f t="shared" si="24"/>
        <v>0.9387768503243592</v>
      </c>
      <c r="L150" s="17">
        <f t="shared" si="29"/>
        <v>7.5777656970865692E-2</v>
      </c>
      <c r="M150" s="29">
        <f t="shared" si="30"/>
        <v>6.1223149675628363E-2</v>
      </c>
      <c r="N150" s="7">
        <f t="shared" si="25"/>
        <v>3.2348707343032856E-3</v>
      </c>
      <c r="O150" s="7">
        <f t="shared" si="26"/>
        <v>2.1426777832402877E-3</v>
      </c>
      <c r="P150" s="19">
        <f t="shared" si="27"/>
        <v>3.2348707342855221E-3</v>
      </c>
      <c r="Q150" s="27">
        <f t="shared" si="28"/>
        <v>2.1426777832154187E-3</v>
      </c>
      <c r="R150" s="6">
        <f>J150*EXP(rf*T)</f>
        <v>0.92422234302914319</v>
      </c>
      <c r="S150" s="17">
        <f>K150*EXP(rf*T)</f>
        <v>0.9387768503243592</v>
      </c>
      <c r="T150" s="6">
        <f>N150*EXP(rf*T)</f>
        <v>3.2348707343032856E-3</v>
      </c>
      <c r="U150" s="29">
        <f>O150*EXP(rf*T)</f>
        <v>2.1426777832402877E-3</v>
      </c>
      <c r="V150" s="9"/>
      <c r="W150" s="9"/>
      <c r="X150" s="9"/>
      <c r="Y150" s="9"/>
      <c r="Z150" s="9"/>
      <c r="AD150" s="1"/>
      <c r="AF150" s="1"/>
    </row>
    <row r="151" spans="2:32" x14ac:dyDescent="0.25">
      <c r="B151" s="4">
        <f t="shared" si="22"/>
        <v>148</v>
      </c>
      <c r="C151" s="16">
        <f t="shared" si="21"/>
        <v>4.9972122737641147</v>
      </c>
      <c r="D151" s="14">
        <v>0.3</v>
      </c>
      <c r="E151" s="15">
        <f t="shared" si="2"/>
        <v>0.39600000000000024</v>
      </c>
      <c r="F151" s="6">
        <f>(Fwd*_xlfn.NORM.S.DIST(LN(Fwd/$B151)/(D151*SQRT(T))+D151*SQRT(T)/2,1)-$B151*_xlfn.NORM.S.DIST(LN(Fwd/$B151)/(D151*SQRT(T))-D151*SQRT(T)/2,1)+$B151-Fwd)*EXP(-rf*T)</f>
        <v>49.625005995390779</v>
      </c>
      <c r="G151" s="29">
        <f>(Fwd*_xlfn.NORM.S.DIST(LN(Fwd/$B151)/(E151*SQRT(T))+E151*SQRT(T)/2,1)-$B151*_xlfn.NORM.S.DIST(LN(Fwd/$B151)/(E151*SQRT(T))-E151*SQRT(T)/2,1)+$B151-Fwd)*EXP(-rf*T)</f>
        <v>52.04036149425059</v>
      </c>
      <c r="H151" s="6">
        <f>(Fwd*_xlfn.NORM.S.DIST(LN(Fwd/$B151)/(D151*SQRT(T))+D151*SQRT(T)/2,1)-$B151*_xlfn.NORM.S.DIST(LN(Fwd/$B151)/(D151*SQRT(T))-D151*SQRT(T)/2,1))*EXP(-rf*T)</f>
        <v>1.625005995390767</v>
      </c>
      <c r="I151" s="17">
        <f>(Fwd*_xlfn.NORM.S.DIST(LN(Fwd/$B151)/(E151*SQRT(T))+E151*SQRT(T)/2,1)-$B151*_xlfn.NORM.S.DIST(LN(Fwd/$B151)/(E151*SQRT(T))-E151*SQRT(T)/2,1))*EXP(-rf*T)</f>
        <v>4.0403614942506003</v>
      </c>
      <c r="J151" s="33">
        <f t="shared" si="23"/>
        <v>0.92739465673405164</v>
      </c>
      <c r="K151" s="29">
        <f t="shared" si="24"/>
        <v>0.94087946928929966</v>
      </c>
      <c r="L151" s="17">
        <f t="shared" si="29"/>
        <v>7.2605343265952804E-2</v>
      </c>
      <c r="M151" s="29">
        <f t="shared" si="30"/>
        <v>5.9120530710707442E-2</v>
      </c>
      <c r="N151" s="7">
        <f t="shared" si="25"/>
        <v>3.1097566755136086E-3</v>
      </c>
      <c r="O151" s="7">
        <f t="shared" si="26"/>
        <v>2.0625601466406351E-3</v>
      </c>
      <c r="P151" s="19">
        <f t="shared" si="27"/>
        <v>3.1097566755402539E-3</v>
      </c>
      <c r="Q151" s="27">
        <f t="shared" si="28"/>
        <v>2.0625601466264243E-3</v>
      </c>
      <c r="R151" s="6">
        <f>J151*EXP(rf*T)</f>
        <v>0.92739465673405164</v>
      </c>
      <c r="S151" s="17">
        <f>K151*EXP(rf*T)</f>
        <v>0.94087946928929966</v>
      </c>
      <c r="T151" s="6">
        <f>N151*EXP(rf*T)</f>
        <v>3.1097566755136086E-3</v>
      </c>
      <c r="U151" s="29">
        <f>O151*EXP(rf*T)</f>
        <v>2.0625601466406351E-3</v>
      </c>
      <c r="V151" s="9"/>
      <c r="W151" s="9"/>
      <c r="X151" s="9"/>
      <c r="Y151" s="9"/>
      <c r="Z151" s="9"/>
      <c r="AD151" s="1"/>
      <c r="AF151" s="1"/>
    </row>
    <row r="152" spans="2:32" x14ac:dyDescent="0.25">
      <c r="B152" s="4">
        <f t="shared" si="22"/>
        <v>149</v>
      </c>
      <c r="C152" s="16">
        <f t="shared" si="21"/>
        <v>5.0039463059454592</v>
      </c>
      <c r="D152" s="14">
        <v>0.3</v>
      </c>
      <c r="E152" s="15">
        <f t="shared" si="2"/>
        <v>0.39800000000000024</v>
      </c>
      <c r="F152" s="6">
        <f>(Fwd*_xlfn.NORM.S.DIST(LN(Fwd/$B152)/(D152*SQRT(T))+D152*SQRT(T)/2,1)-$B152*_xlfn.NORM.S.DIST(LN(Fwd/$B152)/(D152*SQRT(T))-D152*SQRT(T)/2,1)+$B152-Fwd)*EXP(-rf*T)</f>
        <v>50.553955530462588</v>
      </c>
      <c r="G152" s="29">
        <f>(Fwd*_xlfn.NORM.S.DIST(LN(Fwd/$B152)/(E152*SQRT(T))+E152*SQRT(T)/2,1)-$B152*_xlfn.NORM.S.DIST(LN(Fwd/$B152)/(E152*SQRT(T))-E152*SQRT(T)/2,1)+$B152-Fwd)*EXP(-rf*T)</f>
        <v>52.98227224361321</v>
      </c>
      <c r="H152" s="6">
        <f>(Fwd*_xlfn.NORM.S.DIST(LN(Fwd/$B152)/(D152*SQRT(T))+D152*SQRT(T)/2,1)-$B152*_xlfn.NORM.S.DIST(LN(Fwd/$B152)/(D152*SQRT(T))-D152*SQRT(T)/2,1))*EXP(-rf*T)</f>
        <v>1.5539555304625843</v>
      </c>
      <c r="I152" s="17">
        <f>(Fwd*_xlfn.NORM.S.DIST(LN(Fwd/$B152)/(E152*SQRT(T))+E152*SQRT(T)/2,1)-$B152*_xlfn.NORM.S.DIST(LN(Fwd/$B152)/(E152*SQRT(T))-E152*SQRT(T)/2,1))*EXP(-rf*T)</f>
        <v>3.9822722436132061</v>
      </c>
      <c r="J152" s="33">
        <f t="shared" si="23"/>
        <v>0.93044391721475961</v>
      </c>
      <c r="K152" s="29">
        <f t="shared" si="24"/>
        <v>0.94290369691958631</v>
      </c>
      <c r="L152" s="17">
        <f t="shared" si="29"/>
        <v>6.9556082785240392E-2</v>
      </c>
      <c r="M152" s="29">
        <f t="shared" si="30"/>
        <v>5.7096303080422572E-2</v>
      </c>
      <c r="N152" s="7">
        <f t="shared" si="25"/>
        <v>2.9887642859023344E-3</v>
      </c>
      <c r="O152" s="7">
        <f t="shared" si="26"/>
        <v>1.9858951139326564E-3</v>
      </c>
      <c r="P152" s="19">
        <f t="shared" si="27"/>
        <v>2.9887642858845709E-3</v>
      </c>
      <c r="Q152" s="27">
        <f t="shared" si="28"/>
        <v>1.9858951139433145E-3</v>
      </c>
      <c r="R152" s="6">
        <f>J152*EXP(rf*T)</f>
        <v>0.93044391721475961</v>
      </c>
      <c r="S152" s="17">
        <f>K152*EXP(rf*T)</f>
        <v>0.94290369691958631</v>
      </c>
      <c r="T152" s="6">
        <f>N152*EXP(rf*T)</f>
        <v>2.9887642859023344E-3</v>
      </c>
      <c r="U152" s="29">
        <f>O152*EXP(rf*T)</f>
        <v>1.9858951139326564E-3</v>
      </c>
      <c r="V152" s="9"/>
      <c r="W152" s="9"/>
      <c r="X152" s="9"/>
      <c r="Y152" s="9"/>
      <c r="Z152" s="9"/>
      <c r="AD152" s="1"/>
      <c r="AF152" s="1"/>
    </row>
    <row r="153" spans="2:32" x14ac:dyDescent="0.25">
      <c r="B153" s="4">
        <f t="shared" si="22"/>
        <v>150</v>
      </c>
      <c r="C153" s="16">
        <f t="shared" si="21"/>
        <v>5.0106352940962555</v>
      </c>
      <c r="D153" s="14">
        <v>0.3</v>
      </c>
      <c r="E153" s="15">
        <f t="shared" si="2"/>
        <v>0.40000000000000024</v>
      </c>
      <c r="F153" s="6">
        <f>(Fwd*_xlfn.NORM.S.DIST(LN(Fwd/$B153)/(D153*SQRT(T))+D153*SQRT(T)/2,1)-$B153*_xlfn.NORM.S.DIST(LN(Fwd/$B153)/(D153*SQRT(T))-D153*SQRT(T)/2,1)+$B153-Fwd)*EXP(-rf*T)</f>
        <v>51.485893829820299</v>
      </c>
      <c r="G153" s="29">
        <f>(Fwd*_xlfn.NORM.S.DIST(LN(Fwd/$B153)/(E153*SQRT(T))+E153*SQRT(T)/2,1)-$B153*_xlfn.NORM.S.DIST(LN(Fwd/$B153)/(E153*SQRT(T))-E153*SQRT(T)/2,1)+$B153-Fwd)*EXP(-rf*T)</f>
        <v>53.926168888089762</v>
      </c>
      <c r="H153" s="6">
        <f>(Fwd*_xlfn.NORM.S.DIST(LN(Fwd/$B153)/(D153*SQRT(T))+D153*SQRT(T)/2,1)-$B153*_xlfn.NORM.S.DIST(LN(Fwd/$B153)/(D153*SQRT(T))-D153*SQRT(T)/2,1))*EXP(-rf*T)</f>
        <v>1.4858938298202862</v>
      </c>
      <c r="I153" s="17">
        <f>(Fwd*_xlfn.NORM.S.DIST(LN(Fwd/$B153)/(E153*SQRT(T))+E153*SQRT(T)/2,1)-$B153*_xlfn.NORM.S.DIST(LN(Fwd/$B153)/(E153*SQRT(T))-E153*SQRT(T)/2,1))*EXP(-rf*T)</f>
        <v>3.9261688880897552</v>
      </c>
      <c r="J153" s="33">
        <f t="shared" si="23"/>
        <v>0.93337420387597092</v>
      </c>
      <c r="K153" s="29">
        <f t="shared" si="24"/>
        <v>0.94485290766196783</v>
      </c>
      <c r="L153" s="17">
        <f t="shared" si="29"/>
        <v>6.6625796124024639E-2</v>
      </c>
      <c r="M153" s="29">
        <f t="shared" si="30"/>
        <v>5.5147092338026837E-2</v>
      </c>
      <c r="N153" s="7">
        <f t="shared" si="25"/>
        <v>2.8718090365202897E-3</v>
      </c>
      <c r="O153" s="7">
        <f t="shared" si="26"/>
        <v>1.9125263708303919E-3</v>
      </c>
      <c r="P153" s="19">
        <f t="shared" si="27"/>
        <v>2.8718090365469351E-3</v>
      </c>
      <c r="Q153" s="27">
        <f t="shared" si="28"/>
        <v>1.9125263708481555E-3</v>
      </c>
      <c r="R153" s="6">
        <f>J153*EXP(rf*T)</f>
        <v>0.93337420387597092</v>
      </c>
      <c r="S153" s="17">
        <f>K153*EXP(rf*T)</f>
        <v>0.94485290766196783</v>
      </c>
      <c r="T153" s="6">
        <f>N153*EXP(rf*T)</f>
        <v>2.8718090365202897E-3</v>
      </c>
      <c r="U153" s="29">
        <f>O153*EXP(rf*T)</f>
        <v>1.9125263708303919E-3</v>
      </c>
      <c r="V153" s="9"/>
      <c r="W153" s="9"/>
      <c r="X153" s="9"/>
      <c r="Y153" s="9"/>
      <c r="Z153" s="9"/>
      <c r="AD153" s="1"/>
      <c r="AF153" s="1"/>
    </row>
    <row r="154" spans="2:32" x14ac:dyDescent="0.25">
      <c r="B154" s="4">
        <f t="shared" si="22"/>
        <v>151</v>
      </c>
      <c r="C154" s="16">
        <f t="shared" si="21"/>
        <v>5.0172798368149243</v>
      </c>
      <c r="D154" s="14">
        <v>0.3</v>
      </c>
      <c r="E154" s="15">
        <f t="shared" si="2"/>
        <v>0.40200000000000025</v>
      </c>
      <c r="F154" s="6">
        <f>(Fwd*_xlfn.NORM.S.DIST(LN(Fwd/$B154)/(D154*SQRT(T))+D154*SQRT(T)/2,1)-$B154*_xlfn.NORM.S.DIST(LN(Fwd/$B154)/(D154*SQRT(T))-D154*SQRT(T)/2,1)+$B154-Fwd)*EXP(-rf*T)</f>
        <v>52.42070393821453</v>
      </c>
      <c r="G154" s="29">
        <f>(Fwd*_xlfn.NORM.S.DIST(LN(Fwd/$B154)/(E154*SQRT(T))+E154*SQRT(T)/2,1)-$B154*_xlfn.NORM.S.DIST(LN(Fwd/$B154)/(E154*SQRT(T))-E154*SQRT(T)/2,1)+$B154-Fwd)*EXP(-rf*T)</f>
        <v>54.871978058937145</v>
      </c>
      <c r="H154" s="6">
        <f>(Fwd*_xlfn.NORM.S.DIST(LN(Fwd/$B154)/(D154*SQRT(T))+D154*SQRT(T)/2,1)-$B154*_xlfn.NORM.S.DIST(LN(Fwd/$B154)/(D154*SQRT(T))-D154*SQRT(T)/2,1))*EXP(-rf*T)</f>
        <v>1.420703938214535</v>
      </c>
      <c r="I154" s="17">
        <f>(Fwd*_xlfn.NORM.S.DIST(LN(Fwd/$B154)/(E154*SQRT(T))+E154*SQRT(T)/2,1)-$B154*_xlfn.NORM.S.DIST(LN(Fwd/$B154)/(E154*SQRT(T))-E154*SQRT(T)/2,1))*EXP(-rf*T)</f>
        <v>3.8719780589371524</v>
      </c>
      <c r="J154" s="33">
        <f t="shared" si="23"/>
        <v>0.93618951046339305</v>
      </c>
      <c r="K154" s="29">
        <f t="shared" si="24"/>
        <v>0.94673032307997573</v>
      </c>
      <c r="L154" s="17">
        <f t="shared" si="29"/>
        <v>6.3810489536603399E-2</v>
      </c>
      <c r="M154" s="29">
        <f t="shared" si="30"/>
        <v>5.3269676920024267E-2</v>
      </c>
      <c r="N154" s="7">
        <f t="shared" si="25"/>
        <v>2.758804138323967E-3</v>
      </c>
      <c r="O154" s="7">
        <f t="shared" si="26"/>
        <v>1.842304465185407E-3</v>
      </c>
      <c r="P154" s="19">
        <f t="shared" si="27"/>
        <v>2.7588041382955453E-3</v>
      </c>
      <c r="Q154" s="27">
        <f t="shared" si="28"/>
        <v>1.8423044651569853E-3</v>
      </c>
      <c r="R154" s="6">
        <f>J154*EXP(rf*T)</f>
        <v>0.93618951046339305</v>
      </c>
      <c r="S154" s="17">
        <f>K154*EXP(rf*T)</f>
        <v>0.94673032307997573</v>
      </c>
      <c r="T154" s="6">
        <f>N154*EXP(rf*T)</f>
        <v>2.758804138323967E-3</v>
      </c>
      <c r="U154" s="29">
        <f>O154*EXP(rf*T)</f>
        <v>1.842304465185407E-3</v>
      </c>
      <c r="V154" s="9"/>
      <c r="W154" s="9"/>
      <c r="X154" s="9"/>
      <c r="Y154" s="9"/>
      <c r="Z154" s="9"/>
      <c r="AD154" s="1"/>
      <c r="AF154" s="1"/>
    </row>
    <row r="155" spans="2:32" x14ac:dyDescent="0.25">
      <c r="B155" s="4">
        <f t="shared" si="22"/>
        <v>152</v>
      </c>
      <c r="C155" s="16">
        <f t="shared" si="21"/>
        <v>5.0238805208462765</v>
      </c>
      <c r="D155" s="14">
        <v>0.3</v>
      </c>
      <c r="E155" s="15">
        <f t="shared" si="2"/>
        <v>0.40400000000000025</v>
      </c>
      <c r="F155" s="6">
        <f>(Fwd*_xlfn.NORM.S.DIST(LN(Fwd/$B155)/(D155*SQRT(T))+D155*SQRT(T)/2,1)-$B155*_xlfn.NORM.S.DIST(LN(Fwd/$B155)/(D155*SQRT(T))-D155*SQRT(T)/2,1)+$B155-Fwd)*EXP(-rf*T)</f>
        <v>53.358272850747085</v>
      </c>
      <c r="G155" s="29">
        <f>(Fwd*_xlfn.NORM.S.DIST(LN(Fwd/$B155)/(E155*SQRT(T))+E155*SQRT(T)/2,1)-$B155*_xlfn.NORM.S.DIST(LN(Fwd/$B155)/(E155*SQRT(T))-E155*SQRT(T)/2,1)+$B155-Fwd)*EXP(-rf*T)</f>
        <v>55.819629534249714</v>
      </c>
      <c r="H155" s="6">
        <f>(Fwd*_xlfn.NORM.S.DIST(LN(Fwd/$B155)/(D155*SQRT(T))+D155*SQRT(T)/2,1)-$B155*_xlfn.NORM.S.DIST(LN(Fwd/$B155)/(D155*SQRT(T))-D155*SQRT(T)/2,1))*EXP(-rf*T)</f>
        <v>1.3582728507470794</v>
      </c>
      <c r="I155" s="17">
        <f>(Fwd*_xlfn.NORM.S.DIST(LN(Fwd/$B155)/(E155*SQRT(T))+E155*SQRT(T)/2,1)-$B155*_xlfn.NORM.S.DIST(LN(Fwd/$B155)/(E155*SQRT(T))-E155*SQRT(T)/2,1))*EXP(-rf*T)</f>
        <v>3.8196295342497066</v>
      </c>
      <c r="J155" s="33">
        <f t="shared" si="23"/>
        <v>0.93889374300957229</v>
      </c>
      <c r="K155" s="29">
        <f t="shared" si="24"/>
        <v>0.94853901859690382</v>
      </c>
      <c r="L155" s="17">
        <f t="shared" si="29"/>
        <v>6.1106256990425045E-2</v>
      </c>
      <c r="M155" s="29">
        <f t="shared" si="30"/>
        <v>5.1460981403094408E-2</v>
      </c>
      <c r="N155" s="7">
        <f t="shared" si="25"/>
        <v>2.6496609540345162E-3</v>
      </c>
      <c r="O155" s="7">
        <f t="shared" si="26"/>
        <v>1.7750865686707584E-3</v>
      </c>
      <c r="P155" s="19">
        <f t="shared" si="27"/>
        <v>2.6496609540611615E-3</v>
      </c>
      <c r="Q155" s="27">
        <f t="shared" si="28"/>
        <v>1.7750865687027328E-3</v>
      </c>
      <c r="R155" s="6">
        <f>J155*EXP(rf*T)</f>
        <v>0.93889374300957229</v>
      </c>
      <c r="S155" s="17">
        <f>K155*EXP(rf*T)</f>
        <v>0.94853901859690382</v>
      </c>
      <c r="T155" s="6">
        <f>N155*EXP(rf*T)</f>
        <v>2.6496609540345162E-3</v>
      </c>
      <c r="U155" s="29">
        <f>O155*EXP(rf*T)</f>
        <v>1.7750865686707584E-3</v>
      </c>
      <c r="V155" s="9"/>
      <c r="W155" s="9"/>
      <c r="X155" s="9"/>
      <c r="Y155" s="9"/>
      <c r="Z155" s="9"/>
      <c r="AD155" s="1"/>
      <c r="AF155" s="1"/>
    </row>
    <row r="156" spans="2:32" x14ac:dyDescent="0.25">
      <c r="B156" s="4">
        <f t="shared" si="22"/>
        <v>153</v>
      </c>
      <c r="C156" s="16">
        <f t="shared" si="21"/>
        <v>5.0304379213924353</v>
      </c>
      <c r="D156" s="14">
        <v>0.3</v>
      </c>
      <c r="E156" s="15">
        <f t="shared" si="2"/>
        <v>0.40600000000000025</v>
      </c>
      <c r="F156" s="6">
        <f>(Fwd*_xlfn.NORM.S.DIST(LN(Fwd/$B156)/(D156*SQRT(T))+D156*SQRT(T)/2,1)-$B156*_xlfn.NORM.S.DIST(LN(Fwd/$B156)/(D156*SQRT(T))-D156*SQRT(T)/2,1)+$B156-Fwd)*EXP(-rf*T)</f>
        <v>54.298491424233674</v>
      </c>
      <c r="G156" s="29">
        <f>(Fwd*_xlfn.NORM.S.DIST(LN(Fwd/$B156)/(E156*SQRT(T))+E156*SQRT(T)/2,1)-$B156*_xlfn.NORM.S.DIST(LN(Fwd/$B156)/(E156*SQRT(T))-E156*SQRT(T)/2,1)+$B156-Fwd)*EXP(-rf*T)</f>
        <v>56.769056096130953</v>
      </c>
      <c r="H156" s="6">
        <f>(Fwd*_xlfn.NORM.S.DIST(LN(Fwd/$B156)/(D156*SQRT(T))+D156*SQRT(T)/2,1)-$B156*_xlfn.NORM.S.DIST(LN(Fwd/$B156)/(D156*SQRT(T))-D156*SQRT(T)/2,1))*EXP(-rf*T)</f>
        <v>1.2984914242336849</v>
      </c>
      <c r="I156" s="17">
        <f>(Fwd*_xlfn.NORM.S.DIST(LN(Fwd/$B156)/(E156*SQRT(T))+E156*SQRT(T)/2,1)-$B156*_xlfn.NORM.S.DIST(LN(Fwd/$B156)/(E156*SQRT(T))-E156*SQRT(T)/2,1))*EXP(-rf*T)</f>
        <v>3.7690560961309636</v>
      </c>
      <c r="J156" s="33">
        <f t="shared" si="23"/>
        <v>0.9414907181772918</v>
      </c>
      <c r="K156" s="29">
        <f t="shared" si="24"/>
        <v>0.95028193000067063</v>
      </c>
      <c r="L156" s="17">
        <f t="shared" si="29"/>
        <v>5.850928182270998E-2</v>
      </c>
      <c r="M156" s="29">
        <f t="shared" si="30"/>
        <v>4.9718069999326708E-2</v>
      </c>
      <c r="N156" s="7">
        <f t="shared" si="25"/>
        <v>2.5442893814044965E-3</v>
      </c>
      <c r="O156" s="7">
        <f t="shared" si="26"/>
        <v>1.7107362388628644E-3</v>
      </c>
      <c r="P156" s="19">
        <f t="shared" si="27"/>
        <v>2.5442893813689693E-3</v>
      </c>
      <c r="Q156" s="27">
        <f t="shared" si="28"/>
        <v>1.7107362388326663E-3</v>
      </c>
      <c r="R156" s="6">
        <f>J156*EXP(rf*T)</f>
        <v>0.9414907181772918</v>
      </c>
      <c r="S156" s="17">
        <f>K156*EXP(rf*T)</f>
        <v>0.95028193000067063</v>
      </c>
      <c r="T156" s="6">
        <f>N156*EXP(rf*T)</f>
        <v>2.5442893814044965E-3</v>
      </c>
      <c r="U156" s="29">
        <f>O156*EXP(rf*T)</f>
        <v>1.7107362388628644E-3</v>
      </c>
      <c r="V156" s="9"/>
      <c r="W156" s="9"/>
      <c r="X156" s="9"/>
      <c r="Y156" s="9"/>
      <c r="Z156" s="9"/>
      <c r="AD156" s="1"/>
      <c r="AF156" s="1"/>
    </row>
    <row r="157" spans="2:32" x14ac:dyDescent="0.25">
      <c r="B157" s="4">
        <f t="shared" si="22"/>
        <v>154</v>
      </c>
      <c r="C157" s="16">
        <f t="shared" si="21"/>
        <v>5.0369526024136295</v>
      </c>
      <c r="D157" s="14">
        <v>0.3</v>
      </c>
      <c r="E157" s="15">
        <f t="shared" si="2"/>
        <v>0.40800000000000025</v>
      </c>
      <c r="F157" s="6">
        <f>(Fwd*_xlfn.NORM.S.DIST(LN(Fwd/$B157)/(D157*SQRT(T))+D157*SQRT(T)/2,1)-$B157*_xlfn.NORM.S.DIST(LN(Fwd/$B157)/(D157*SQRT(T))-D157*SQRT(T)/2,1)+$B157-Fwd)*EXP(-rf*T)</f>
        <v>55.241254287101668</v>
      </c>
      <c r="G157" s="29">
        <f>(Fwd*_xlfn.NORM.S.DIST(LN(Fwd/$B157)/(E157*SQRT(T))+E157*SQRT(T)/2,1)-$B157*_xlfn.NORM.S.DIST(LN(Fwd/$B157)/(E157*SQRT(T))-E157*SQRT(T)/2,1)+$B157-Fwd)*EXP(-rf*T)</f>
        <v>57.720193394251055</v>
      </c>
      <c r="H157" s="6">
        <f>(Fwd*_xlfn.NORM.S.DIST(LN(Fwd/$B157)/(D157*SQRT(T))+D157*SQRT(T)/2,1)-$B157*_xlfn.NORM.S.DIST(LN(Fwd/$B157)/(D157*SQRT(T))-D157*SQRT(T)/2,1))*EXP(-rf*T)</f>
        <v>1.2412542871016594</v>
      </c>
      <c r="I157" s="17">
        <f>(Fwd*_xlfn.NORM.S.DIST(LN(Fwd/$B157)/(E157*SQRT(T))+E157*SQRT(T)/2,1)-$B157*_xlfn.NORM.S.DIST(LN(Fwd/$B157)/(E157*SQRT(T))-E157*SQRT(T)/2,1))*EXP(-rf*T)</f>
        <v>3.7201933942510532</v>
      </c>
      <c r="J157" s="33">
        <f t="shared" si="23"/>
        <v>0.94398416197134338</v>
      </c>
      <c r="K157" s="29">
        <f t="shared" si="24"/>
        <v>0.95196185971013847</v>
      </c>
      <c r="L157" s="17">
        <f t="shared" si="29"/>
        <v>5.6015838028664611E-2</v>
      </c>
      <c r="M157" s="29">
        <f t="shared" si="30"/>
        <v>4.8038140289865972E-2</v>
      </c>
      <c r="N157" s="7">
        <f t="shared" si="25"/>
        <v>2.4425982066986762E-3</v>
      </c>
      <c r="O157" s="7">
        <f t="shared" si="26"/>
        <v>1.6491231800728201E-3</v>
      </c>
      <c r="P157" s="19">
        <f t="shared" si="27"/>
        <v>2.4425982067217689E-3</v>
      </c>
      <c r="Q157" s="27">
        <f t="shared" si="28"/>
        <v>1.6491231800888073E-3</v>
      </c>
      <c r="R157" s="6">
        <f>J157*EXP(rf*T)</f>
        <v>0.94398416197134338</v>
      </c>
      <c r="S157" s="17">
        <f>K157*EXP(rf*T)</f>
        <v>0.95196185971013847</v>
      </c>
      <c r="T157" s="6">
        <f>N157*EXP(rf*T)</f>
        <v>2.4425982066986762E-3</v>
      </c>
      <c r="U157" s="29">
        <f>O157*EXP(rf*T)</f>
        <v>1.6491231800728201E-3</v>
      </c>
      <c r="V157" s="9"/>
      <c r="W157" s="9"/>
      <c r="X157" s="9"/>
      <c r="Y157" s="9"/>
      <c r="Z157" s="9"/>
      <c r="AD157" s="1"/>
      <c r="AF157" s="1"/>
    </row>
    <row r="158" spans="2:32" x14ac:dyDescent="0.25">
      <c r="B158" s="4">
        <f t="shared" si="22"/>
        <v>155</v>
      </c>
      <c r="C158" s="16">
        <f t="shared" si="21"/>
        <v>5.0434251169192468</v>
      </c>
      <c r="D158" s="14">
        <v>0.3</v>
      </c>
      <c r="E158" s="15">
        <f t="shared" si="2"/>
        <v>0.41000000000000025</v>
      </c>
      <c r="F158" s="6">
        <f>(Fwd*_xlfn.NORM.S.DIST(LN(Fwd/$B158)/(D158*SQRT(T))+D158*SQRT(T)/2,1)-$B158*_xlfn.NORM.S.DIST(LN(Fwd/$B158)/(D158*SQRT(T))-D158*SQRT(T)/2,1)+$B158-Fwd)*EXP(-rf*T)</f>
        <v>56.186459748176361</v>
      </c>
      <c r="G158" s="29">
        <f>(Fwd*_xlfn.NORM.S.DIST(LN(Fwd/$B158)/(E158*SQRT(T))+E158*SQRT(T)/2,1)-$B158*_xlfn.NORM.S.DIST(LN(Fwd/$B158)/(E158*SQRT(T))-E158*SQRT(T)/2,1)+$B158-Fwd)*EXP(-rf*T)</f>
        <v>58.67297981555123</v>
      </c>
      <c r="H158" s="6">
        <f>(Fwd*_xlfn.NORM.S.DIST(LN(Fwd/$B158)/(D158*SQRT(T))+D158*SQRT(T)/2,1)-$B158*_xlfn.NORM.S.DIST(LN(Fwd/$B158)/(D158*SQRT(T))-D158*SQRT(T)/2,1))*EXP(-rf*T)</f>
        <v>1.1864597481763557</v>
      </c>
      <c r="I158" s="17">
        <f>(Fwd*_xlfn.NORM.S.DIST(LN(Fwd/$B158)/(E158*SQRT(T))+E158*SQRT(T)/2,1)-$B158*_xlfn.NORM.S.DIST(LN(Fwd/$B158)/(E158*SQRT(T))-E158*SQRT(T)/2,1))*EXP(-rf*T)</f>
        <v>3.6729798155512317</v>
      </c>
      <c r="J158" s="33">
        <f t="shared" si="23"/>
        <v>0.94637770879089089</v>
      </c>
      <c r="K158" s="29">
        <f t="shared" si="24"/>
        <v>0.95358148280399746</v>
      </c>
      <c r="L158" s="17">
        <f t="shared" si="29"/>
        <v>5.3622291209110884E-2</v>
      </c>
      <c r="M158" s="29">
        <f t="shared" si="30"/>
        <v>4.6418517196006981E-2</v>
      </c>
      <c r="N158" s="7">
        <f t="shared" si="25"/>
        <v>2.3444954323963429E-3</v>
      </c>
      <c r="O158" s="7">
        <f t="shared" si="26"/>
        <v>1.5901230076451611E-3</v>
      </c>
      <c r="P158" s="19">
        <f t="shared" si="27"/>
        <v>2.3444954323856848E-3</v>
      </c>
      <c r="Q158" s="27">
        <f t="shared" si="28"/>
        <v>1.5901230076291739E-3</v>
      </c>
      <c r="R158" s="6">
        <f>J158*EXP(rf*T)</f>
        <v>0.94637770879089089</v>
      </c>
      <c r="S158" s="17">
        <f>K158*EXP(rf*T)</f>
        <v>0.95358148280399746</v>
      </c>
      <c r="T158" s="6">
        <f>N158*EXP(rf*T)</f>
        <v>2.3444954323963429E-3</v>
      </c>
      <c r="U158" s="29">
        <f>O158*EXP(rf*T)</f>
        <v>1.5901230076451611E-3</v>
      </c>
      <c r="V158" s="9"/>
      <c r="W158" s="9"/>
      <c r="X158" s="9"/>
      <c r="Y158" s="9"/>
      <c r="Z158" s="9"/>
      <c r="AD158" s="1"/>
      <c r="AF158" s="1"/>
    </row>
    <row r="159" spans="2:32" x14ac:dyDescent="0.25">
      <c r="B159" s="4">
        <f t="shared" si="22"/>
        <v>156</v>
      </c>
      <c r="C159" s="16">
        <f t="shared" si="21"/>
        <v>5.0498560072495371</v>
      </c>
      <c r="D159" s="14">
        <v>0.3</v>
      </c>
      <c r="E159" s="15">
        <f t="shared" si="2"/>
        <v>0.41200000000000025</v>
      </c>
      <c r="F159" s="6">
        <f>(Fwd*_xlfn.NORM.S.DIST(LN(Fwd/$B159)/(D159*SQRT(T))+D159*SQRT(T)/2,1)-$B159*_xlfn.NORM.S.DIST(LN(Fwd/$B159)/(D159*SQRT(T))-D159*SQRT(T)/2,1)+$B159-Fwd)*EXP(-rf*T)</f>
        <v>57.13400970468345</v>
      </c>
      <c r="G159" s="29">
        <f>(Fwd*_xlfn.NORM.S.DIST(LN(Fwd/$B159)/(E159*SQRT(T))+E159*SQRT(T)/2,1)-$B159*_xlfn.NORM.S.DIST(LN(Fwd/$B159)/(E159*SQRT(T))-E159*SQRT(T)/2,1)+$B159-Fwd)*EXP(-rf*T)</f>
        <v>59.62735635985905</v>
      </c>
      <c r="H159" s="6">
        <f>(Fwd*_xlfn.NORM.S.DIST(LN(Fwd/$B159)/(D159*SQRT(T))+D159*SQRT(T)/2,1)-$B159*_xlfn.NORM.S.DIST(LN(Fwd/$B159)/(D159*SQRT(T))-D159*SQRT(T)/2,1))*EXP(-rf*T)</f>
        <v>1.1340097046834376</v>
      </c>
      <c r="I159" s="17">
        <f>(Fwd*_xlfn.NORM.S.DIST(LN(Fwd/$B159)/(E159*SQRT(T))+E159*SQRT(T)/2,1)-$B159*_xlfn.NORM.S.DIST(LN(Fwd/$B159)/(E159*SQRT(T))-E159*SQRT(T)/2,1))*EXP(-rf*T)</f>
        <v>3.6273563598590393</v>
      </c>
      <c r="J159" s="33">
        <f t="shared" si="23"/>
        <v>0.94867490079576555</v>
      </c>
      <c r="K159" s="29">
        <f t="shared" si="24"/>
        <v>0.9551433528144031</v>
      </c>
      <c r="L159" s="17">
        <f t="shared" si="29"/>
        <v>5.1325099204231783E-2</v>
      </c>
      <c r="M159" s="29">
        <f t="shared" si="30"/>
        <v>4.4856647185594234E-2</v>
      </c>
      <c r="N159" s="7">
        <f t="shared" si="25"/>
        <v>2.2498885773529764E-3</v>
      </c>
      <c r="O159" s="7">
        <f t="shared" si="26"/>
        <v>1.533617013166122E-3</v>
      </c>
      <c r="P159" s="19">
        <f t="shared" si="27"/>
        <v>2.2498885773725164E-3</v>
      </c>
      <c r="Q159" s="27">
        <f t="shared" si="28"/>
        <v>1.53361701319632E-3</v>
      </c>
      <c r="R159" s="6">
        <f>J159*EXP(rf*T)</f>
        <v>0.94867490079576555</v>
      </c>
      <c r="S159" s="17">
        <f>K159*EXP(rf*T)</f>
        <v>0.9551433528144031</v>
      </c>
      <c r="T159" s="6">
        <f>N159*EXP(rf*T)</f>
        <v>2.2498885773529764E-3</v>
      </c>
      <c r="U159" s="29">
        <f>O159*EXP(rf*T)</f>
        <v>1.533617013166122E-3</v>
      </c>
      <c r="V159" s="9"/>
      <c r="W159" s="9"/>
      <c r="X159" s="9"/>
      <c r="Y159" s="9"/>
      <c r="Z159" s="9"/>
      <c r="AD159" s="1"/>
      <c r="AF159" s="1"/>
    </row>
    <row r="160" spans="2:32" x14ac:dyDescent="0.25">
      <c r="B160" s="4">
        <f t="shared" si="22"/>
        <v>157</v>
      </c>
      <c r="C160" s="16">
        <f t="shared" si="21"/>
        <v>5.0562458053483077</v>
      </c>
      <c r="D160" s="14">
        <v>0.3</v>
      </c>
      <c r="E160" s="15">
        <f t="shared" si="2"/>
        <v>0.41400000000000026</v>
      </c>
      <c r="F160" s="6">
        <f>(Fwd*_xlfn.NORM.S.DIST(LN(Fwd/$B160)/(D160*SQRT(T))+D160*SQRT(T)/2,1)-$B160*_xlfn.NORM.S.DIST(LN(Fwd/$B160)/(D160*SQRT(T))-D160*SQRT(T)/2,1)+$B160-Fwd)*EXP(-rf*T)</f>
        <v>58.083809549767892</v>
      </c>
      <c r="G160" s="29">
        <f>(Fwd*_xlfn.NORM.S.DIST(LN(Fwd/$B160)/(E160*SQRT(T))+E160*SQRT(T)/2,1)-$B160*_xlfn.NORM.S.DIST(LN(Fwd/$B160)/(E160*SQRT(T))-E160*SQRT(T)/2,1)+$B160-Fwd)*EXP(-rf*T)</f>
        <v>60.583266521180036</v>
      </c>
      <c r="H160" s="6">
        <f>(Fwd*_xlfn.NORM.S.DIST(LN(Fwd/$B160)/(D160*SQRT(T))+D160*SQRT(T)/2,1)-$B160*_xlfn.NORM.S.DIST(LN(Fwd/$B160)/(D160*SQRT(T))-D160*SQRT(T)/2,1))*EXP(-rf*T)</f>
        <v>1.0838095497678921</v>
      </c>
      <c r="I160" s="17">
        <f>(Fwd*_xlfn.NORM.S.DIST(LN(Fwd/$B160)/(E160*SQRT(T))+E160*SQRT(T)/2,1)-$B160*_xlfn.NORM.S.DIST(LN(Fwd/$B160)/(E160*SQRT(T))-E160*SQRT(T)/2,1))*EXP(-rf*T)</f>
        <v>3.5832665211800432</v>
      </c>
      <c r="J160" s="33">
        <f t="shared" si="23"/>
        <v>0.95087918756138379</v>
      </c>
      <c r="K160" s="29">
        <f t="shared" si="24"/>
        <v>0.95664990728886323</v>
      </c>
      <c r="L160" s="17">
        <f t="shared" si="29"/>
        <v>4.9120812438616213E-2</v>
      </c>
      <c r="M160" s="29">
        <f t="shared" si="30"/>
        <v>4.3350092711131438E-2</v>
      </c>
      <c r="N160" s="7">
        <f t="shared" si="25"/>
        <v>2.158684953883494E-3</v>
      </c>
      <c r="O160" s="7">
        <f t="shared" si="26"/>
        <v>1.4794919357541403E-3</v>
      </c>
      <c r="P160" s="19">
        <f t="shared" si="27"/>
        <v>2.158684953858625E-3</v>
      </c>
      <c r="Q160" s="27">
        <f t="shared" si="28"/>
        <v>1.4794919357292713E-3</v>
      </c>
      <c r="R160" s="6">
        <f>J160*EXP(rf*T)</f>
        <v>0.95087918756138379</v>
      </c>
      <c r="S160" s="17">
        <f>K160*EXP(rf*T)</f>
        <v>0.95664990728886323</v>
      </c>
      <c r="T160" s="6">
        <f>N160*EXP(rf*T)</f>
        <v>2.158684953883494E-3</v>
      </c>
      <c r="U160" s="29">
        <f>O160*EXP(rf*T)</f>
        <v>1.4794919357541403E-3</v>
      </c>
      <c r="V160" s="9"/>
      <c r="W160" s="9"/>
      <c r="X160" s="9"/>
      <c r="Y160" s="9"/>
      <c r="Z160" s="9"/>
      <c r="AD160" s="1"/>
      <c r="AF160" s="1"/>
    </row>
    <row r="161" spans="2:32" x14ac:dyDescent="0.25">
      <c r="B161" s="4">
        <f t="shared" si="22"/>
        <v>158</v>
      </c>
      <c r="C161" s="16">
        <f t="shared" si="21"/>
        <v>5.0625950330269669</v>
      </c>
      <c r="D161" s="14">
        <v>0.3</v>
      </c>
      <c r="E161" s="15">
        <f t="shared" si="2"/>
        <v>0.41600000000000026</v>
      </c>
      <c r="F161" s="6">
        <f>(Fwd*_xlfn.NORM.S.DIST(LN(Fwd/$B161)/(D161*SQRT(T))+D161*SQRT(T)/2,1)-$B161*_xlfn.NORM.S.DIST(LN(Fwd/$B161)/(D161*SQRT(T))-D161*SQRT(T)/2,1)+$B161-Fwd)*EXP(-rf*T)</f>
        <v>59.035768079806218</v>
      </c>
      <c r="G161" s="29">
        <f>(Fwd*_xlfn.NORM.S.DIST(LN(Fwd/$B161)/(E161*SQRT(T))+E161*SQRT(T)/2,1)-$B161*_xlfn.NORM.S.DIST(LN(Fwd/$B161)/(E161*SQRT(T))-E161*SQRT(T)/2,1)+$B161-Fwd)*EXP(-rf*T)</f>
        <v>61.540656174436776</v>
      </c>
      <c r="H161" s="6">
        <f>(Fwd*_xlfn.NORM.S.DIST(LN(Fwd/$B161)/(D161*SQRT(T))+D161*SQRT(T)/2,1)-$B161*_xlfn.NORM.S.DIST(LN(Fwd/$B161)/(D161*SQRT(T))-D161*SQRT(T)/2,1))*EXP(-rf*T)</f>
        <v>1.0357680798062052</v>
      </c>
      <c r="I161" s="17">
        <f>(Fwd*_xlfn.NORM.S.DIST(LN(Fwd/$B161)/(E161*SQRT(T))+E161*SQRT(T)/2,1)-$B161*_xlfn.NORM.S.DIST(LN(Fwd/$B161)/(E161*SQRT(T))-E161*SQRT(T)/2,1))*EXP(-rf*T)</f>
        <v>3.5406561744367764</v>
      </c>
      <c r="J161" s="33">
        <f t="shared" si="23"/>
        <v>0.95299392599822852</v>
      </c>
      <c r="K161" s="29">
        <f t="shared" si="24"/>
        <v>0.95810347312450972</v>
      </c>
      <c r="L161" s="17">
        <f t="shared" si="29"/>
        <v>4.7006074001771037E-2</v>
      </c>
      <c r="M161" s="29">
        <f t="shared" si="30"/>
        <v>4.1896526875500051E-2</v>
      </c>
      <c r="N161" s="7">
        <f t="shared" si="25"/>
        <v>2.0707919198059699E-3</v>
      </c>
      <c r="O161" s="7">
        <f t="shared" si="26"/>
        <v>1.4276397355388326E-3</v>
      </c>
      <c r="P161" s="19">
        <f t="shared" si="27"/>
        <v>2.0707919198317271E-3</v>
      </c>
      <c r="Q161" s="27">
        <f t="shared" si="28"/>
        <v>1.4276397355335035E-3</v>
      </c>
      <c r="R161" s="6">
        <f>J161*EXP(rf*T)</f>
        <v>0.95299392599822852</v>
      </c>
      <c r="S161" s="17">
        <f>K161*EXP(rf*T)</f>
        <v>0.95810347312450972</v>
      </c>
      <c r="T161" s="6">
        <f>N161*EXP(rf*T)</f>
        <v>2.0707919198059699E-3</v>
      </c>
      <c r="U161" s="29">
        <f>O161*EXP(rf*T)</f>
        <v>1.4276397355388326E-3</v>
      </c>
      <c r="V161" s="9"/>
      <c r="W161" s="9"/>
      <c r="X161" s="9"/>
      <c r="Y161" s="9"/>
      <c r="Z161" s="9"/>
      <c r="AD161" s="1"/>
      <c r="AF161" s="1"/>
    </row>
    <row r="162" spans="2:32" x14ac:dyDescent="0.25">
      <c r="B162" s="4">
        <f t="shared" si="22"/>
        <v>159</v>
      </c>
      <c r="C162" s="16">
        <f t="shared" si="21"/>
        <v>5.0689042022202315</v>
      </c>
      <c r="D162" s="14">
        <v>0.3</v>
      </c>
      <c r="E162" s="15">
        <f t="shared" si="2"/>
        <v>0.41800000000000026</v>
      </c>
      <c r="F162" s="6">
        <f>(Fwd*_xlfn.NORM.S.DIST(LN(Fwd/$B162)/(D162*SQRT(T))+D162*SQRT(T)/2,1)-$B162*_xlfn.NORM.S.DIST(LN(Fwd/$B162)/(D162*SQRT(T))-D162*SQRT(T)/2,1)+$B162-Fwd)*EXP(-rf*T)</f>
        <v>59.989797401764349</v>
      </c>
      <c r="G162" s="29">
        <f>(Fwd*_xlfn.NORM.S.DIST(LN(Fwd/$B162)/(E162*SQRT(T))+E162*SQRT(T)/2,1)-$B162*_xlfn.NORM.S.DIST(LN(Fwd/$B162)/(E162*SQRT(T))-E162*SQRT(T)/2,1)+$B162-Fwd)*EXP(-rf*T)</f>
        <v>62.499473467429056</v>
      </c>
      <c r="H162" s="6">
        <f>(Fwd*_xlfn.NORM.S.DIST(LN(Fwd/$B162)/(D162*SQRT(T))+D162*SQRT(T)/2,1)-$B162*_xlfn.NORM.S.DIST(LN(Fwd/$B162)/(D162*SQRT(T))-D162*SQRT(T)/2,1))*EXP(-rf*T)</f>
        <v>0.98979740176435005</v>
      </c>
      <c r="I162" s="17">
        <f>(Fwd*_xlfn.NORM.S.DIST(LN(Fwd/$B162)/(E162*SQRT(T))+E162*SQRT(T)/2,1)-$B162*_xlfn.NORM.S.DIST(LN(Fwd/$B162)/(E162*SQRT(T))-E162*SQRT(T)/2,1))*EXP(-rf*T)</f>
        <v>3.4994734674290431</v>
      </c>
      <c r="J162" s="33">
        <f t="shared" si="23"/>
        <v>0.95502238051314237</v>
      </c>
      <c r="K162" s="29">
        <f t="shared" si="24"/>
        <v>0.95950627167958658</v>
      </c>
      <c r="L162" s="17">
        <f t="shared" si="29"/>
        <v>4.4977619486857634E-2</v>
      </c>
      <c r="M162" s="29">
        <f t="shared" si="30"/>
        <v>4.0493728320413425E-2</v>
      </c>
      <c r="N162" s="7">
        <f t="shared" si="25"/>
        <v>1.9861171100217234E-3</v>
      </c>
      <c r="O162" s="7">
        <f t="shared" si="26"/>
        <v>1.3779573746148799E-3</v>
      </c>
      <c r="P162" s="19">
        <f t="shared" si="27"/>
        <v>1.9861171099950781E-3</v>
      </c>
      <c r="Q162" s="27">
        <f t="shared" si="28"/>
        <v>1.3779573746397489E-3</v>
      </c>
      <c r="R162" s="6">
        <f>J162*EXP(rf*T)</f>
        <v>0.95502238051314237</v>
      </c>
      <c r="S162" s="17">
        <f>K162*EXP(rf*T)</f>
        <v>0.95950627167958658</v>
      </c>
      <c r="T162" s="6">
        <f>N162*EXP(rf*T)</f>
        <v>1.9861171100217234E-3</v>
      </c>
      <c r="U162" s="29">
        <f>O162*EXP(rf*T)</f>
        <v>1.3779573746148799E-3</v>
      </c>
      <c r="V162" s="9"/>
      <c r="W162" s="9"/>
      <c r="X162" s="9"/>
      <c r="Y162" s="9"/>
      <c r="Z162" s="9"/>
      <c r="AD162" s="1"/>
      <c r="AF162" s="1"/>
    </row>
    <row r="163" spans="2:32" x14ac:dyDescent="0.25">
      <c r="B163" s="4">
        <f t="shared" si="22"/>
        <v>160</v>
      </c>
      <c r="C163" s="16">
        <f t="shared" si="21"/>
        <v>5.0751738152338266</v>
      </c>
      <c r="D163" s="14">
        <v>0.3</v>
      </c>
      <c r="E163" s="15">
        <f t="shared" si="2"/>
        <v>0.42000000000000026</v>
      </c>
      <c r="F163" s="6">
        <f>(Fwd*_xlfn.NORM.S.DIST(LN(Fwd/$B163)/(D163*SQRT(T))+D163*SQRT(T)/2,1)-$B163*_xlfn.NORM.S.DIST(LN(Fwd/$B163)/(D163*SQRT(T))-D163*SQRT(T)/2,1)+$B163-Fwd)*EXP(-rf*T)</f>
        <v>60.945812840832502</v>
      </c>
      <c r="G163" s="29">
        <f>(Fwd*_xlfn.NORM.S.DIST(LN(Fwd/$B163)/(E163*SQRT(T))+E163*SQRT(T)/2,1)-$B163*_xlfn.NORM.S.DIST(LN(Fwd/$B163)/(E163*SQRT(T))-E163*SQRT(T)/2,1)+$B163-Fwd)*EXP(-rf*T)</f>
        <v>63.45966871779595</v>
      </c>
      <c r="H163" s="6">
        <f>(Fwd*_xlfn.NORM.S.DIST(LN(Fwd/$B163)/(D163*SQRT(T))+D163*SQRT(T)/2,1)-$B163*_xlfn.NORM.S.DIST(LN(Fwd/$B163)/(D163*SQRT(T))-D163*SQRT(T)/2,1))*EXP(-rf*T)</f>
        <v>0.94581284083248995</v>
      </c>
      <c r="I163" s="17">
        <f>(Fwd*_xlfn.NORM.S.DIST(LN(Fwd/$B163)/(E163*SQRT(T))+E163*SQRT(T)/2,1)-$B163*_xlfn.NORM.S.DIST(LN(Fwd/$B163)/(E163*SQRT(T))-E163*SQRT(T)/2,1))*EXP(-rf*T)</f>
        <v>3.4596687177959495</v>
      </c>
      <c r="J163" s="33">
        <f t="shared" si="23"/>
        <v>0.95696772339080383</v>
      </c>
      <c r="K163" s="29">
        <f t="shared" si="24"/>
        <v>0.96086042366796676</v>
      </c>
      <c r="L163" s="17">
        <f t="shared" si="29"/>
        <v>4.3032276609199283E-2</v>
      </c>
      <c r="M163" s="29">
        <f t="shared" si="30"/>
        <v>3.9139576332027026E-2</v>
      </c>
      <c r="N163" s="7">
        <f t="shared" si="25"/>
        <v>1.9045686453011967E-3</v>
      </c>
      <c r="O163" s="7">
        <f t="shared" si="26"/>
        <v>1.3303466021454824E-3</v>
      </c>
      <c r="P163" s="19">
        <f t="shared" si="27"/>
        <v>1.9045686453216248E-3</v>
      </c>
      <c r="Q163" s="27">
        <f t="shared" si="28"/>
        <v>1.3303466021330479E-3</v>
      </c>
      <c r="R163" s="6">
        <f>J163*EXP(rf*T)</f>
        <v>0.95696772339080383</v>
      </c>
      <c r="S163" s="17">
        <f>K163*EXP(rf*T)</f>
        <v>0.96086042366796676</v>
      </c>
      <c r="T163" s="6">
        <f>N163*EXP(rf*T)</f>
        <v>1.9045686453011967E-3</v>
      </c>
      <c r="U163" s="29">
        <f>O163*EXP(rf*T)</f>
        <v>1.3303466021454824E-3</v>
      </c>
      <c r="V163" s="9"/>
      <c r="W163" s="9"/>
      <c r="X163" s="9"/>
      <c r="Y163" s="9"/>
      <c r="Z163" s="9"/>
      <c r="AD163" s="1"/>
      <c r="AF163" s="1"/>
    </row>
    <row r="164" spans="2:32" x14ac:dyDescent="0.25">
      <c r="B164" s="4">
        <f t="shared" si="22"/>
        <v>161</v>
      </c>
      <c r="C164" s="16">
        <f t="shared" si="21"/>
        <v>5.0814043649844631</v>
      </c>
      <c r="D164" s="14">
        <v>0.3</v>
      </c>
      <c r="E164" s="15">
        <f t="shared" si="2"/>
        <v>0.42200000000000026</v>
      </c>
      <c r="F164" s="6">
        <f>(Fwd*_xlfn.NORM.S.DIST(LN(Fwd/$B164)/(D164*SQRT(T))+D164*SQRT(T)/2,1)-$B164*_xlfn.NORM.S.DIST(LN(Fwd/$B164)/(D164*SQRT(T))-D164*SQRT(T)/2,1)+$B164-Fwd)*EXP(-rf*T)</f>
        <v>61.903732848545957</v>
      </c>
      <c r="G164" s="29">
        <f>(Fwd*_xlfn.NORM.S.DIST(LN(Fwd/$B164)/(E164*SQRT(T))+E164*SQRT(T)/2,1)-$B164*_xlfn.NORM.S.DIST(LN(Fwd/$B164)/(E164*SQRT(T))-E164*SQRT(T)/2,1)+$B164-Fwd)*EXP(-rf*T)</f>
        <v>64.421194314764989</v>
      </c>
      <c r="H164" s="6">
        <f>(Fwd*_xlfn.NORM.S.DIST(LN(Fwd/$B164)/(D164*SQRT(T))+D164*SQRT(T)/2,1)-$B164*_xlfn.NORM.S.DIST(LN(Fwd/$B164)/(D164*SQRT(T))-D164*SQRT(T)/2,1))*EXP(-rf*T)</f>
        <v>0.90373284854595148</v>
      </c>
      <c r="I164" s="17">
        <f>(Fwd*_xlfn.NORM.S.DIST(LN(Fwd/$B164)/(E164*SQRT(T))+E164*SQRT(T)/2,1)-$B164*_xlfn.NORM.S.DIST(LN(Fwd/$B164)/(E164*SQRT(T))-E164*SQRT(T)/2,1))*EXP(-rf*T)</f>
        <v>3.421194314764989</v>
      </c>
      <c r="J164" s="33">
        <f t="shared" si="23"/>
        <v>0.95883303537495124</v>
      </c>
      <c r="K164" s="29">
        <f t="shared" si="24"/>
        <v>0.96216795384206932</v>
      </c>
      <c r="L164" s="17">
        <f t="shared" si="29"/>
        <v>4.1166964625042102E-2</v>
      </c>
      <c r="M164" s="29">
        <f t="shared" si="30"/>
        <v>3.7832046157927124E-2</v>
      </c>
      <c r="N164" s="7">
        <f t="shared" si="25"/>
        <v>1.8260553229936249E-3</v>
      </c>
      <c r="O164" s="7">
        <f t="shared" si="26"/>
        <v>1.2847137460596514E-3</v>
      </c>
      <c r="P164" s="19">
        <f t="shared" si="27"/>
        <v>1.8260553229927368E-3</v>
      </c>
      <c r="Q164" s="27">
        <f t="shared" si="28"/>
        <v>1.2847137460667568E-3</v>
      </c>
      <c r="R164" s="6">
        <f>J164*EXP(rf*T)</f>
        <v>0.95883303537495124</v>
      </c>
      <c r="S164" s="17">
        <f>K164*EXP(rf*T)</f>
        <v>0.96216795384206932</v>
      </c>
      <c r="T164" s="6">
        <f>N164*EXP(rf*T)</f>
        <v>1.8260553229936249E-3</v>
      </c>
      <c r="U164" s="29">
        <f>O164*EXP(rf*T)</f>
        <v>1.2847137460596514E-3</v>
      </c>
      <c r="V164" s="9"/>
      <c r="W164" s="9"/>
      <c r="X164" s="9"/>
      <c r="Y164" s="9"/>
      <c r="Z164" s="9"/>
      <c r="AD164" s="1"/>
      <c r="AF164" s="1"/>
    </row>
    <row r="165" spans="2:32" x14ac:dyDescent="0.25">
      <c r="B165" s="4">
        <f t="shared" si="22"/>
        <v>162</v>
      </c>
      <c r="C165" s="16">
        <f t="shared" si="21"/>
        <v>5.0875963352323836</v>
      </c>
      <c r="D165" s="14">
        <v>0.3</v>
      </c>
      <c r="E165" s="15">
        <f t="shared" si="2"/>
        <v>0.42400000000000027</v>
      </c>
      <c r="F165" s="6">
        <f>(Fwd*_xlfn.NORM.S.DIST(LN(Fwd/$B165)/(D165*SQRT(T))+D165*SQRT(T)/2,1)-$B165*_xlfn.NORM.S.DIST(LN(Fwd/$B165)/(D165*SQRT(T))-D165*SQRT(T)/2,1)+$B165-Fwd)*EXP(-rf*T)</f>
        <v>62.863478911582405</v>
      </c>
      <c r="G165" s="29">
        <f>(Fwd*_xlfn.NORM.S.DIST(LN(Fwd/$B165)/(E165*SQRT(T))+E165*SQRT(T)/2,1)-$B165*_xlfn.NORM.S.DIST(LN(Fwd/$B165)/(E165*SQRT(T))-E165*SQRT(T)/2,1)+$B165-Fwd)*EXP(-rf*T)</f>
        <v>65.384004625480088</v>
      </c>
      <c r="H165" s="6">
        <f>(Fwd*_xlfn.NORM.S.DIST(LN(Fwd/$B165)/(D165*SQRT(T))+D165*SQRT(T)/2,1)-$B165*_xlfn.NORM.S.DIST(LN(Fwd/$B165)/(D165*SQRT(T))-D165*SQRT(T)/2,1))*EXP(-rf*T)</f>
        <v>0.86347891158240575</v>
      </c>
      <c r="I165" s="17">
        <f>(Fwd*_xlfn.NORM.S.DIST(LN(Fwd/$B165)/(E165*SQRT(T))+E165*SQRT(T)/2,1)-$B165*_xlfn.NORM.S.DIST(LN(Fwd/$B165)/(E165*SQRT(T))-E165*SQRT(T)/2,1))*EXP(-rf*T)</f>
        <v>3.3840046254800953</v>
      </c>
      <c r="J165" s="33">
        <f t="shared" si="23"/>
        <v>0.96062130643032617</v>
      </c>
      <c r="K165" s="29">
        <f t="shared" si="24"/>
        <v>0.96343079547082766</v>
      </c>
      <c r="L165" s="17">
        <f t="shared" si="29"/>
        <v>3.9378693569666723E-2</v>
      </c>
      <c r="M165" s="29">
        <f t="shared" si="30"/>
        <v>3.6569204529168786E-2</v>
      </c>
      <c r="N165" s="7">
        <f t="shared" si="25"/>
        <v>1.7504867877562447E-3</v>
      </c>
      <c r="O165" s="7">
        <f t="shared" si="26"/>
        <v>1.2409695114570241E-3</v>
      </c>
      <c r="P165" s="19">
        <f t="shared" si="27"/>
        <v>1.750486787758021E-3</v>
      </c>
      <c r="Q165" s="27">
        <f t="shared" si="28"/>
        <v>1.2409695114499186E-3</v>
      </c>
      <c r="R165" s="6">
        <f>J165*EXP(rf*T)</f>
        <v>0.96062130643032617</v>
      </c>
      <c r="S165" s="17">
        <f>K165*EXP(rf*T)</f>
        <v>0.96343079547082766</v>
      </c>
      <c r="T165" s="6">
        <f>N165*EXP(rf*T)</f>
        <v>1.7504867877562447E-3</v>
      </c>
      <c r="U165" s="29">
        <f>O165*EXP(rf*T)</f>
        <v>1.2409695114570241E-3</v>
      </c>
      <c r="V165" s="9"/>
      <c r="W165" s="9"/>
      <c r="X165" s="9"/>
      <c r="Y165" s="9"/>
      <c r="Z165" s="9"/>
      <c r="AD165" s="1"/>
      <c r="AF165" s="1"/>
    </row>
    <row r="166" spans="2:32" x14ac:dyDescent="0.25">
      <c r="B166" s="4">
        <f t="shared" si="22"/>
        <v>163</v>
      </c>
      <c r="C166" s="16">
        <f t="shared" si="21"/>
        <v>5.0937502008067623</v>
      </c>
      <c r="D166" s="14">
        <v>0.3</v>
      </c>
      <c r="E166" s="15">
        <f t="shared" si="2"/>
        <v>0.42600000000000027</v>
      </c>
      <c r="F166" s="6">
        <f>(Fwd*_xlfn.NORM.S.DIST(LN(Fwd/$B166)/(D166*SQRT(T))+D166*SQRT(T)/2,1)-$B166*_xlfn.NORM.S.DIST(LN(Fwd/$B166)/(D166*SQRT(T))-D166*SQRT(T)/2,1)+$B166-Fwd)*EXP(-rf*T)</f>
        <v>63.824975461406609</v>
      </c>
      <c r="G166" s="29">
        <f>(Fwd*_xlfn.NORM.S.DIST(LN(Fwd/$B166)/(E166*SQRT(T))+E166*SQRT(T)/2,1)-$B166*_xlfn.NORM.S.DIST(LN(Fwd/$B166)/(E166*SQRT(T))-E166*SQRT(T)/2,1)+$B166-Fwd)*EXP(-rf*T)</f>
        <v>66.348055905706644</v>
      </c>
      <c r="H166" s="6">
        <f>(Fwd*_xlfn.NORM.S.DIST(LN(Fwd/$B166)/(D166*SQRT(T))+D166*SQRT(T)/2,1)-$B166*_xlfn.NORM.S.DIST(LN(Fwd/$B166)/(D166*SQRT(T))-D166*SQRT(T)/2,1))*EXP(-rf*T)</f>
        <v>0.82497546140661804</v>
      </c>
      <c r="I166" s="17">
        <f>(Fwd*_xlfn.NORM.S.DIST(LN(Fwd/$B166)/(E166*SQRT(T))+E166*SQRT(T)/2,1)-$B166*_xlfn.NORM.S.DIST(LN(Fwd/$B166)/(E166*SQRT(T))-E166*SQRT(T)/2,1))*EXP(-rf*T)</f>
        <v>3.3480559057066515</v>
      </c>
      <c r="J166" s="33">
        <f t="shared" si="23"/>
        <v>0.96233543666701848</v>
      </c>
      <c r="K166" s="29">
        <f t="shared" si="24"/>
        <v>0.96465079461904679</v>
      </c>
      <c r="L166" s="17">
        <f t="shared" si="29"/>
        <v>3.7664563332975298E-2</v>
      </c>
      <c r="M166" s="29">
        <f t="shared" si="30"/>
        <v>3.5349205380955873E-2</v>
      </c>
      <c r="N166" s="7">
        <f t="shared" si="25"/>
        <v>1.6777736856283809E-3</v>
      </c>
      <c r="O166" s="7">
        <f t="shared" si="26"/>
        <v>1.1990287849812375E-3</v>
      </c>
      <c r="P166" s="19">
        <f t="shared" si="27"/>
        <v>1.6777736856248282E-3</v>
      </c>
      <c r="Q166" s="27">
        <f t="shared" si="28"/>
        <v>1.1990287849759085E-3</v>
      </c>
      <c r="R166" s="6">
        <f>J166*EXP(rf*T)</f>
        <v>0.96233543666701848</v>
      </c>
      <c r="S166" s="17">
        <f>K166*EXP(rf*T)</f>
        <v>0.96465079461904679</v>
      </c>
      <c r="T166" s="6">
        <f>N166*EXP(rf*T)</f>
        <v>1.6777736856283809E-3</v>
      </c>
      <c r="U166" s="29">
        <f>O166*EXP(rf*T)</f>
        <v>1.1990287849812375E-3</v>
      </c>
      <c r="V166" s="9"/>
      <c r="W166" s="9"/>
      <c r="X166" s="9"/>
      <c r="Y166" s="9"/>
      <c r="Z166" s="9"/>
      <c r="AD166" s="1"/>
      <c r="AF166" s="1"/>
    </row>
    <row r="167" spans="2:32" x14ac:dyDescent="0.25">
      <c r="B167" s="4">
        <f t="shared" si="22"/>
        <v>164</v>
      </c>
      <c r="C167" s="16">
        <f t="shared" si="21"/>
        <v>5.0998664278241987</v>
      </c>
      <c r="D167" s="14">
        <v>0.3</v>
      </c>
      <c r="E167" s="15">
        <f t="shared" si="2"/>
        <v>0.42800000000000027</v>
      </c>
      <c r="F167" s="6">
        <f>(Fwd*_xlfn.NORM.S.DIST(LN(Fwd/$B167)/(D167*SQRT(T))+D167*SQRT(T)/2,1)-$B167*_xlfn.NORM.S.DIST(LN(Fwd/$B167)/(D167*SQRT(T))-D167*SQRT(T)/2,1)+$B167-Fwd)*EXP(-rf*T)</f>
        <v>64.788149784916442</v>
      </c>
      <c r="G167" s="29">
        <f>(Fwd*_xlfn.NORM.S.DIST(LN(Fwd/$B167)/(E167*SQRT(T))+E167*SQRT(T)/2,1)-$B167*_xlfn.NORM.S.DIST(LN(Fwd/$B167)/(E167*SQRT(T))-E167*SQRT(T)/2,1)+$B167-Fwd)*EXP(-rf*T)</f>
        <v>67.313306214718182</v>
      </c>
      <c r="H167" s="6">
        <f>(Fwd*_xlfn.NORM.S.DIST(LN(Fwd/$B167)/(D167*SQRT(T))+D167*SQRT(T)/2,1)-$B167*_xlfn.NORM.S.DIST(LN(Fwd/$B167)/(D167*SQRT(T))-D167*SQRT(T)/2,1))*EXP(-rf*T)</f>
        <v>0.78814978491645515</v>
      </c>
      <c r="I167" s="17">
        <f>(Fwd*_xlfn.NORM.S.DIST(LN(Fwd/$B167)/(E167*SQRT(T))+E167*SQRT(T)/2,1)-$B167*_xlfn.NORM.S.DIST(LN(Fwd/$B167)/(E167*SQRT(T))-E167*SQRT(T)/2,1))*EXP(-rf*T)</f>
        <v>3.3133062147181835</v>
      </c>
      <c r="J167" s="33">
        <f t="shared" si="23"/>
        <v>0.96397823741044419</v>
      </c>
      <c r="K167" s="29">
        <f t="shared" si="24"/>
        <v>0.96582971423467256</v>
      </c>
      <c r="L167" s="17">
        <f t="shared" si="29"/>
        <v>3.6021762589556694E-2</v>
      </c>
      <c r="M167" s="29">
        <f t="shared" si="30"/>
        <v>3.4170285765326547E-2</v>
      </c>
      <c r="N167" s="7">
        <f t="shared" si="25"/>
        <v>1.6078278012230385E-3</v>
      </c>
      <c r="O167" s="7">
        <f t="shared" si="26"/>
        <v>1.1588104462703086E-3</v>
      </c>
      <c r="P167" s="19">
        <f t="shared" si="27"/>
        <v>1.6078278012123803E-3</v>
      </c>
      <c r="Q167" s="27">
        <f t="shared" si="28"/>
        <v>1.1588104462827431E-3</v>
      </c>
      <c r="R167" s="6">
        <f>J167*EXP(rf*T)</f>
        <v>0.96397823741044419</v>
      </c>
      <c r="S167" s="17">
        <f>K167*EXP(rf*T)</f>
        <v>0.96582971423467256</v>
      </c>
      <c r="T167" s="6">
        <f>N167*EXP(rf*T)</f>
        <v>1.6078278012230385E-3</v>
      </c>
      <c r="U167" s="29">
        <f>O167*EXP(rf*T)</f>
        <v>1.1588104462703086E-3</v>
      </c>
      <c r="V167" s="9"/>
      <c r="W167" s="9"/>
      <c r="X167" s="9"/>
      <c r="Y167" s="9"/>
      <c r="Z167" s="9"/>
      <c r="AD167" s="1"/>
      <c r="AF167" s="1"/>
    </row>
    <row r="168" spans="2:32" x14ac:dyDescent="0.25">
      <c r="B168" s="4">
        <f t="shared" si="22"/>
        <v>165</v>
      </c>
      <c r="C168" s="16">
        <f t="shared" si="21"/>
        <v>5.1059454739005803</v>
      </c>
      <c r="D168" s="14">
        <v>0.3</v>
      </c>
      <c r="E168" s="15">
        <f t="shared" si="2"/>
        <v>0.43000000000000027</v>
      </c>
      <c r="F168" s="6">
        <f>(Fwd*_xlfn.NORM.S.DIST(LN(Fwd/$B168)/(D168*SQRT(T))+D168*SQRT(T)/2,1)-$B168*_xlfn.NORM.S.DIST(LN(Fwd/$B168)/(D168*SQRT(T))-D168*SQRT(T)/2,1)+$B168-Fwd)*EXP(-rf*T)</f>
        <v>65.752931936227498</v>
      </c>
      <c r="G168" s="29">
        <f>(Fwd*_xlfn.NORM.S.DIST(LN(Fwd/$B168)/(E168*SQRT(T))+E168*SQRT(T)/2,1)-$B168*_xlfn.NORM.S.DIST(LN(Fwd/$B168)/(E168*SQRT(T))-E168*SQRT(T)/2,1)+$B168-Fwd)*EXP(-rf*T)</f>
        <v>68.279715334175989</v>
      </c>
      <c r="H168" s="6">
        <f>(Fwd*_xlfn.NORM.S.DIST(LN(Fwd/$B168)/(D168*SQRT(T))+D168*SQRT(T)/2,1)-$B168*_xlfn.NORM.S.DIST(LN(Fwd/$B168)/(D168*SQRT(T))-D168*SQRT(T)/2,1))*EXP(-rf*T)</f>
        <v>0.75293193622750465</v>
      </c>
      <c r="I168" s="17">
        <f>(Fwd*_xlfn.NORM.S.DIST(LN(Fwd/$B168)/(E168*SQRT(T))+E168*SQRT(T)/2,1)-$B168*_xlfn.NORM.S.DIST(LN(Fwd/$B168)/(E168*SQRT(T))-E168*SQRT(T)/2,1))*EXP(-rf*T)</f>
        <v>3.2797153341759984</v>
      </c>
      <c r="J168" s="33">
        <f t="shared" si="23"/>
        <v>0.96555243240095479</v>
      </c>
      <c r="K168" s="29">
        <f t="shared" si="24"/>
        <v>0.96696923805097867</v>
      </c>
      <c r="L168" s="17">
        <f t="shared" si="29"/>
        <v>3.4447567599053208E-2</v>
      </c>
      <c r="M168" s="29">
        <f t="shared" si="30"/>
        <v>3.3030761949015996E-2</v>
      </c>
      <c r="N168" s="7">
        <f t="shared" si="25"/>
        <v>1.5405621797981439E-3</v>
      </c>
      <c r="O168" s="7">
        <f t="shared" si="26"/>
        <v>1.1202371863419103E-3</v>
      </c>
      <c r="P168" s="19">
        <f t="shared" si="27"/>
        <v>1.5405621797945912E-3</v>
      </c>
      <c r="Q168" s="27">
        <f t="shared" si="28"/>
        <v>1.1202371863383576E-3</v>
      </c>
      <c r="R168" s="6">
        <f>J168*EXP(rf*T)</f>
        <v>0.96555243240095479</v>
      </c>
      <c r="S168" s="17">
        <f>K168*EXP(rf*T)</f>
        <v>0.96696923805097867</v>
      </c>
      <c r="T168" s="6">
        <f>N168*EXP(rf*T)</f>
        <v>1.5405621797981439E-3</v>
      </c>
      <c r="U168" s="29">
        <f>O168*EXP(rf*T)</f>
        <v>1.1202371863419103E-3</v>
      </c>
      <c r="V168" s="9"/>
      <c r="W168" s="9"/>
      <c r="X168" s="9"/>
      <c r="Y168" s="9"/>
      <c r="Z168" s="9"/>
      <c r="AD168" s="1"/>
      <c r="AF168" s="1"/>
    </row>
    <row r="169" spans="2:32" x14ac:dyDescent="0.25">
      <c r="B169" s="4">
        <f t="shared" si="22"/>
        <v>166</v>
      </c>
      <c r="C169" s="16">
        <f t="shared" si="21"/>
        <v>5.1119877883565437</v>
      </c>
      <c r="D169" s="14">
        <v>0.3</v>
      </c>
      <c r="E169" s="15">
        <f t="shared" si="2"/>
        <v>0.43200000000000027</v>
      </c>
      <c r="F169" s="6">
        <f>(Fwd*_xlfn.NORM.S.DIST(LN(Fwd/$B169)/(D169*SQRT(T))+D169*SQRT(T)/2,1)-$B169*_xlfn.NORM.S.DIST(LN(Fwd/$B169)/(D169*SQRT(T))-D169*SQRT(T)/2,1)+$B169-Fwd)*EXP(-rf*T)</f>
        <v>66.719254649718351</v>
      </c>
      <c r="G169" s="29">
        <f>(Fwd*_xlfn.NORM.S.DIST(LN(Fwd/$B169)/(E169*SQRT(T))+E169*SQRT(T)/2,1)-$B169*_xlfn.NORM.S.DIST(LN(Fwd/$B169)/(E169*SQRT(T))-E169*SQRT(T)/2,1)+$B169-Fwd)*EXP(-rf*T)</f>
        <v>69.247244690820139</v>
      </c>
      <c r="H169" s="6">
        <f>(Fwd*_xlfn.NORM.S.DIST(LN(Fwd/$B169)/(D169*SQRT(T))+D169*SQRT(T)/2,1)-$B169*_xlfn.NORM.S.DIST(LN(Fwd/$B169)/(D169*SQRT(T))-D169*SQRT(T)/2,1))*EXP(-rf*T)</f>
        <v>0.71925464971834874</v>
      </c>
      <c r="I169" s="17">
        <f>(Fwd*_xlfn.NORM.S.DIST(LN(Fwd/$B169)/(E169*SQRT(T))+E169*SQRT(T)/2,1)-$B169*_xlfn.NORM.S.DIST(LN(Fwd/$B169)/(E169*SQRT(T))-E169*SQRT(T)/2,1))*EXP(-rf*T)</f>
        <v>3.2472446908201515</v>
      </c>
      <c r="J169" s="33">
        <f t="shared" si="23"/>
        <v>0.96706065910821337</v>
      </c>
      <c r="K169" s="29">
        <f t="shared" si="24"/>
        <v>0.96807097431013744</v>
      </c>
      <c r="L169" s="17">
        <f t="shared" si="29"/>
        <v>3.2939340891794178E-2</v>
      </c>
      <c r="M169" s="29">
        <f t="shared" si="30"/>
        <v>3.1929025689874102E-2</v>
      </c>
      <c r="N169" s="7">
        <f t="shared" si="25"/>
        <v>1.4758912347190289E-3</v>
      </c>
      <c r="O169" s="7">
        <f t="shared" si="26"/>
        <v>1.0832353319756294E-3</v>
      </c>
      <c r="P169" s="19">
        <f t="shared" si="27"/>
        <v>1.4758912347234698E-3</v>
      </c>
      <c r="Q169" s="27">
        <f t="shared" si="28"/>
        <v>1.0832353319454313E-3</v>
      </c>
      <c r="R169" s="6">
        <f>J169*EXP(rf*T)</f>
        <v>0.96706065910821337</v>
      </c>
      <c r="S169" s="17">
        <f>K169*EXP(rf*T)</f>
        <v>0.96807097431013744</v>
      </c>
      <c r="T169" s="6">
        <f>N169*EXP(rf*T)</f>
        <v>1.4758912347190289E-3</v>
      </c>
      <c r="U169" s="29">
        <f>O169*EXP(rf*T)</f>
        <v>1.0832353319756294E-3</v>
      </c>
      <c r="V169" s="9"/>
      <c r="W169" s="9"/>
      <c r="X169" s="9"/>
      <c r="Y169" s="9"/>
      <c r="Z169" s="9"/>
      <c r="AD169" s="1"/>
      <c r="AF169" s="1"/>
    </row>
    <row r="170" spans="2:32" x14ac:dyDescent="0.25">
      <c r="B170" s="4">
        <f t="shared" si="22"/>
        <v>167</v>
      </c>
      <c r="C170" s="16">
        <f t="shared" si="21"/>
        <v>5.1179938124167554</v>
      </c>
      <c r="D170" s="14">
        <v>0.3</v>
      </c>
      <c r="E170" s="15">
        <f t="shared" ref="E170:E172" si="31">E169+0.2%</f>
        <v>0.43400000000000027</v>
      </c>
      <c r="F170" s="6">
        <f>(Fwd*_xlfn.NORM.S.DIST(LN(Fwd/$B170)/(D170*SQRT(T))+D170*SQRT(T)/2,1)-$B170*_xlfn.NORM.S.DIST(LN(Fwd/$B170)/(D170*SQRT(T))-D170*SQRT(T)/2,1)+$B170-Fwd)*EXP(-rf*T)</f>
        <v>67.687053254443924</v>
      </c>
      <c r="G170" s="29">
        <f>(Fwd*_xlfn.NORM.S.DIST(LN(Fwd/$B170)/(E170*SQRT(T))+E170*SQRT(T)/2,1)-$B170*_xlfn.NORM.S.DIST(LN(Fwd/$B170)/(E170*SQRT(T))-E170*SQRT(T)/2,1)+$B170-Fwd)*EXP(-rf*T)</f>
        <v>70.215857282796264</v>
      </c>
      <c r="H170" s="6">
        <f>(Fwd*_xlfn.NORM.S.DIST(LN(Fwd/$B170)/(D170*SQRT(T))+D170*SQRT(T)/2,1)-$B170*_xlfn.NORM.S.DIST(LN(Fwd/$B170)/(D170*SQRT(T))-D170*SQRT(T)/2,1))*EXP(-rf*T)</f>
        <v>0.68705325444391629</v>
      </c>
      <c r="I170" s="17">
        <f>(Fwd*_xlfn.NORM.S.DIST(LN(Fwd/$B170)/(E170*SQRT(T))+E170*SQRT(T)/2,1)-$B170*_xlfn.NORM.S.DIST(LN(Fwd/$B170)/(E170*SQRT(T))-E170*SQRT(T)/2,1))*EXP(-rf*T)</f>
        <v>3.2158572827962502</v>
      </c>
      <c r="J170" s="33">
        <f t="shared" si="23"/>
        <v>0.96850547014646793</v>
      </c>
      <c r="K170" s="29">
        <f t="shared" si="24"/>
        <v>0.96913645931502401</v>
      </c>
      <c r="L170" s="17">
        <f t="shared" si="29"/>
        <v>3.1494529853533404E-2</v>
      </c>
      <c r="M170" s="29">
        <f t="shared" si="30"/>
        <v>3.0863540684984869E-2</v>
      </c>
      <c r="N170" s="7">
        <f t="shared" si="25"/>
        <v>1.413730841790084E-3</v>
      </c>
      <c r="O170" s="7">
        <f t="shared" si="26"/>
        <v>1.0477346777975072E-3</v>
      </c>
      <c r="P170" s="19">
        <f t="shared" si="27"/>
        <v>1.4137308417980776E-3</v>
      </c>
      <c r="Q170" s="27">
        <f t="shared" si="28"/>
        <v>1.0477346778330343E-3</v>
      </c>
      <c r="R170" s="6">
        <f>J170*EXP(rf*T)</f>
        <v>0.96850547014646793</v>
      </c>
      <c r="S170" s="17">
        <f>K170*EXP(rf*T)</f>
        <v>0.96913645931502401</v>
      </c>
      <c r="T170" s="6">
        <f>N170*EXP(rf*T)</f>
        <v>1.413730841790084E-3</v>
      </c>
      <c r="U170" s="29">
        <f>O170*EXP(rf*T)</f>
        <v>1.0477346777975072E-3</v>
      </c>
      <c r="V170" s="9"/>
      <c r="W170" s="9"/>
      <c r="X170" s="9"/>
      <c r="Y170" s="9"/>
      <c r="Z170" s="9"/>
      <c r="AD170" s="1"/>
      <c r="AF170" s="1"/>
    </row>
    <row r="171" spans="2:32" x14ac:dyDescent="0.25">
      <c r="B171" s="4">
        <f t="shared" si="22"/>
        <v>168</v>
      </c>
      <c r="C171" s="16">
        <f t="shared" si="21"/>
        <v>5.1239639794032588</v>
      </c>
      <c r="D171" s="14">
        <v>0.3</v>
      </c>
      <c r="E171" s="15">
        <f t="shared" si="31"/>
        <v>0.43600000000000028</v>
      </c>
      <c r="F171" s="6">
        <f>(Fwd*_xlfn.NORM.S.DIST(LN(Fwd/$B171)/(D171*SQRT(T))+D171*SQRT(T)/2,1)-$B171*_xlfn.NORM.S.DIST(LN(Fwd/$B171)/(D171*SQRT(T))-D171*SQRT(T)/2,1)+$B171-Fwd)*EXP(-rf*T)</f>
        <v>68.656265590011287</v>
      </c>
      <c r="G171" s="29">
        <f>(Fwd*_xlfn.NORM.S.DIST(LN(Fwd/$B171)/(E171*SQRT(T))+E171*SQRT(T)/2,1)-$B171*_xlfn.NORM.S.DIST(LN(Fwd/$B171)/(E171*SQRT(T))-E171*SQRT(T)/2,1)+$B171-Fwd)*EXP(-rf*T)</f>
        <v>71.185517609450187</v>
      </c>
      <c r="H171" s="6">
        <f>(Fwd*_xlfn.NORM.S.DIST(LN(Fwd/$B171)/(D171*SQRT(T))+D171*SQRT(T)/2,1)-$B171*_xlfn.NORM.S.DIST(LN(Fwd/$B171)/(D171*SQRT(T))-D171*SQRT(T)/2,1))*EXP(-rf*T)</f>
        <v>0.65626559001128193</v>
      </c>
      <c r="I171" s="17">
        <f>(Fwd*_xlfn.NORM.S.DIST(LN(Fwd/$B171)/(E171*SQRT(T))+E171*SQRT(T)/2,1)-$B171*_xlfn.NORM.S.DIST(LN(Fwd/$B171)/(E171*SQRT(T))-E171*SQRT(T)/2,1))*EXP(-rf*T)</f>
        <v>3.1855176094501818</v>
      </c>
      <c r="J171" s="33">
        <f t="shared" si="23"/>
        <v>0.96988933477776129</v>
      </c>
      <c r="K171" s="29">
        <f t="shared" si="24"/>
        <v>0.97016716081624566</v>
      </c>
      <c r="L171" s="17">
        <f t="shared" si="29"/>
        <v>3.0110665222236488E-2</v>
      </c>
      <c r="M171" s="29">
        <f t="shared" si="30"/>
        <v>2.9832839183753457E-2</v>
      </c>
      <c r="N171" s="7">
        <f t="shared" si="25"/>
        <v>1.3539984207966427E-3</v>
      </c>
      <c r="O171" s="7">
        <f t="shared" si="26"/>
        <v>1.0136683246457778E-3</v>
      </c>
      <c r="P171" s="19">
        <f t="shared" si="27"/>
        <v>1.3539984207957545E-3</v>
      </c>
      <c r="Q171" s="27">
        <f t="shared" si="28"/>
        <v>1.0136683246297906E-3</v>
      </c>
      <c r="R171" s="6">
        <f>J171*EXP(rf*T)</f>
        <v>0.96988933477776129</v>
      </c>
      <c r="S171" s="17">
        <f>K171*EXP(rf*T)</f>
        <v>0.97016716081624566</v>
      </c>
      <c r="T171" s="6">
        <f>N171*EXP(rf*T)</f>
        <v>1.3539984207966427E-3</v>
      </c>
      <c r="U171" s="29">
        <f>O171*EXP(rf*T)</f>
        <v>1.0136683246457778E-3</v>
      </c>
      <c r="V171" s="9"/>
      <c r="W171" s="9"/>
      <c r="X171" s="9"/>
      <c r="Y171" s="9"/>
      <c r="Z171" s="9"/>
      <c r="AD171" s="1"/>
      <c r="AF171" s="1"/>
    </row>
    <row r="172" spans="2:32" x14ac:dyDescent="0.25">
      <c r="B172" s="4">
        <f t="shared" si="22"/>
        <v>169</v>
      </c>
      <c r="C172" s="16">
        <f t="shared" si="21"/>
        <v>5.1298987149230735</v>
      </c>
      <c r="D172" s="14">
        <v>0.3</v>
      </c>
      <c r="E172" s="15">
        <f t="shared" si="31"/>
        <v>0.43800000000000028</v>
      </c>
      <c r="F172" s="6">
        <f>(Fwd*_xlfn.NORM.S.DIST(LN(Fwd/$B172)/(D172*SQRT(T))+D172*SQRT(T)/2,1)-$B172*_xlfn.NORM.S.DIST(LN(Fwd/$B172)/(D172*SQRT(T))-D172*SQRT(T)/2,1)+$B172-Fwd)*EXP(-rf*T)</f>
        <v>69.626831923999447</v>
      </c>
      <c r="G172" s="29">
        <f>(Fwd*_xlfn.NORM.S.DIST(LN(Fwd/$B172)/(E172*SQRT(T))+E172*SQRT(T)/2,1)-$B172*_xlfn.NORM.S.DIST(LN(Fwd/$B172)/(E172*SQRT(T))-E172*SQRT(T)/2,1)+$B172-Fwd)*EXP(-rf*T)</f>
        <v>72.156191604428756</v>
      </c>
      <c r="H172" s="6">
        <f>(Fwd*_xlfn.NORM.S.DIST(LN(Fwd/$B172)/(D172*SQRT(T))+D172*SQRT(T)/2,1)-$B172*_xlfn.NORM.S.DIST(LN(Fwd/$B172)/(D172*SQRT(T))-D172*SQRT(T)/2,1))*EXP(-rf*T)</f>
        <v>0.62683192399944332</v>
      </c>
      <c r="I172" s="17">
        <f>(Fwd*_xlfn.NORM.S.DIST(LN(Fwd/$B172)/(E172*SQRT(T))+E172*SQRT(T)/2,1)-$B172*_xlfn.NORM.S.DIST(LN(Fwd/$B172)/(E172*SQRT(T))-E172*SQRT(T)/2,1))*EXP(-rf*T)</f>
        <v>3.1561916044287432</v>
      </c>
      <c r="J172" s="33">
        <f t="shared" si="23"/>
        <v>0.9712146404909987</v>
      </c>
      <c r="K172" s="29">
        <f t="shared" si="24"/>
        <v>0.9711644812406206</v>
      </c>
      <c r="L172" s="17">
        <f t="shared" si="29"/>
        <v>2.8785359509000852E-2</v>
      </c>
      <c r="M172" s="29">
        <f t="shared" si="30"/>
        <v>2.8835518759380285E-2</v>
      </c>
      <c r="N172" s="7">
        <f t="shared" si="25"/>
        <v>1.2966130056781822E-3</v>
      </c>
      <c r="O172" s="7">
        <f t="shared" si="26"/>
        <v>9.8097252410411784E-4</v>
      </c>
      <c r="P172" s="19">
        <f t="shared" si="27"/>
        <v>1.2966130056755176E-3</v>
      </c>
      <c r="Q172" s="27">
        <f t="shared" si="28"/>
        <v>9.8097252411655234E-4</v>
      </c>
      <c r="R172" s="6">
        <f>J172*EXP(rf*T)</f>
        <v>0.9712146404909987</v>
      </c>
      <c r="S172" s="17">
        <f>K172*EXP(rf*T)</f>
        <v>0.9711644812406206</v>
      </c>
      <c r="T172" s="6">
        <f>N172*EXP(rf*T)</f>
        <v>1.2966130056781822E-3</v>
      </c>
      <c r="U172" s="29">
        <f>O172*EXP(rf*T)</f>
        <v>9.8097252410411784E-4</v>
      </c>
      <c r="V172" s="9"/>
      <c r="W172" s="9"/>
      <c r="X172" s="9"/>
      <c r="Y172" s="9"/>
      <c r="Z172" s="9"/>
      <c r="AD172" s="1"/>
      <c r="AF172" s="1"/>
    </row>
    <row r="173" spans="2:32" x14ac:dyDescent="0.25">
      <c r="B173" s="4">
        <f t="shared" si="1"/>
        <v>170</v>
      </c>
      <c r="C173" s="16">
        <f t="shared" ref="C173:C199" si="32">LN(B173)</f>
        <v>5.1357984370502621</v>
      </c>
      <c r="D173" s="14">
        <v>0.3</v>
      </c>
      <c r="E173" s="15">
        <f t="shared" ref="E173:E233" si="33">E172+0.2%</f>
        <v>0.44000000000000028</v>
      </c>
      <c r="F173" s="6">
        <f>(Fwd*_xlfn.NORM.S.DIST(LN(Fwd/$B173)/(D173*SQRT(T))+D173*SQRT(T)/2,1)-$B173*_xlfn.NORM.S.DIST(LN(Fwd/$B173)/(D173*SQRT(T))-D173*SQRT(T)/2,1)+$B173-Fwd)*EXP(-rf*T)</f>
        <v>70.598694870993285</v>
      </c>
      <c r="G173" s="29">
        <f>(Fwd*_xlfn.NORM.S.DIST(LN(Fwd/$B173)/(E173*SQRT(T))+E173*SQRT(T)/2,1)-$B173*_xlfn.NORM.S.DIST(LN(Fwd/$B173)/(E173*SQRT(T))-E173*SQRT(T)/2,1)+$B173-Fwd)*EXP(-rf*T)</f>
        <v>73.127846571931428</v>
      </c>
      <c r="H173" s="6">
        <f>(Fwd*_xlfn.NORM.S.DIST(LN(Fwd/$B173)/(D173*SQRT(T))+D173*SQRT(T)/2,1)-$B173*_xlfn.NORM.S.DIST(LN(Fwd/$B173)/(D173*SQRT(T))-D173*SQRT(T)/2,1))*EXP(-rf*T)</f>
        <v>0.59869487099328023</v>
      </c>
      <c r="I173" s="17">
        <f>(Fwd*_xlfn.NORM.S.DIST(LN(Fwd/$B173)/(E173*SQRT(T))+E173*SQRT(T)/2,1)-$B173*_xlfn.NORM.S.DIST(LN(Fwd/$B173)/(E173*SQRT(T))-E173*SQRT(T)/2,1))*EXP(-rf*T)</f>
        <v>3.1278465719314212</v>
      </c>
      <c r="J173" s="33">
        <f t="shared" si="23"/>
        <v>0.9724836946457458</v>
      </c>
      <c r="K173" s="29">
        <f t="shared" si="24"/>
        <v>0.97212976076782809</v>
      </c>
      <c r="L173" s="17">
        <f t="shared" si="29"/>
        <v>2.75163053542542E-2</v>
      </c>
      <c r="M173" s="29">
        <f t="shared" si="30"/>
        <v>2.78702392321728E-2</v>
      </c>
      <c r="N173" s="7">
        <f t="shared" si="25"/>
        <v>1.2414953038160093E-3</v>
      </c>
      <c r="O173" s="7">
        <f t="shared" si="26"/>
        <v>9.4958653031085305E-4</v>
      </c>
      <c r="P173" s="19">
        <f t="shared" si="27"/>
        <v>1.2414953038177856E-3</v>
      </c>
      <c r="Q173" s="27">
        <f t="shared" si="28"/>
        <v>9.4958653029841855E-4</v>
      </c>
      <c r="R173" s="6">
        <f>J173*EXP(rf*T)</f>
        <v>0.9724836946457458</v>
      </c>
      <c r="S173" s="17">
        <f>K173*EXP(rf*T)</f>
        <v>0.97212976076782809</v>
      </c>
      <c r="T173" s="6">
        <f>N173*EXP(rf*T)</f>
        <v>1.2414953038160093E-3</v>
      </c>
      <c r="U173" s="29">
        <f>O173*EXP(rf*T)</f>
        <v>9.4958653031085305E-4</v>
      </c>
      <c r="V173" s="9"/>
      <c r="W173" s="9"/>
      <c r="X173" s="9"/>
      <c r="Y173" s="9"/>
      <c r="Z173" s="9"/>
      <c r="AD173" s="1"/>
      <c r="AF173" s="1"/>
    </row>
    <row r="174" spans="2:32" x14ac:dyDescent="0.25">
      <c r="B174" s="4">
        <f t="shared" si="1"/>
        <v>171</v>
      </c>
      <c r="C174" s="16">
        <f t="shared" si="32"/>
        <v>5.1416635565026603</v>
      </c>
      <c r="D174" s="14">
        <v>0.3</v>
      </c>
      <c r="E174" s="15">
        <f t="shared" si="33"/>
        <v>0.44200000000000028</v>
      </c>
      <c r="F174" s="6">
        <f>(Fwd*_xlfn.NORM.S.DIST(LN(Fwd/$B174)/(D174*SQRT(T))+D174*SQRT(T)/2,1)-$B174*_xlfn.NORM.S.DIST(LN(Fwd/$B174)/(D174*SQRT(T))-D174*SQRT(T)/2,1)+$B174-Fwd)*EXP(-rf*T)</f>
        <v>71.571799313290938</v>
      </c>
      <c r="G174" s="29">
        <f>(Fwd*_xlfn.NORM.S.DIST(LN(Fwd/$B174)/(E174*SQRT(T))+E174*SQRT(T)/2,1)-$B174*_xlfn.NORM.S.DIST(LN(Fwd/$B174)/(E174*SQRT(T))-E174*SQRT(T)/2,1)+$B174-Fwd)*EXP(-rf*T)</f>
        <v>74.100451125964412</v>
      </c>
      <c r="H174" s="6">
        <f>(Fwd*_xlfn.NORM.S.DIST(LN(Fwd/$B174)/(D174*SQRT(T))+D174*SQRT(T)/2,1)-$B174*_xlfn.NORM.S.DIST(LN(Fwd/$B174)/(D174*SQRT(T))-D174*SQRT(T)/2,1))*EXP(-rf*T)</f>
        <v>0.57179931329093492</v>
      </c>
      <c r="I174" s="17">
        <f>(Fwd*_xlfn.NORM.S.DIST(LN(Fwd/$B174)/(E174*SQRT(T))+E174*SQRT(T)/2,1)-$B174*_xlfn.NORM.S.DIST(LN(Fwd/$B174)/(E174*SQRT(T))-E174*SQRT(T)/2,1))*EXP(-rf*T)</f>
        <v>3.1004511259643976</v>
      </c>
      <c r="J174" s="33">
        <f t="shared" si="23"/>
        <v>0.97369872617042574</v>
      </c>
      <c r="K174" s="29">
        <f t="shared" si="24"/>
        <v>0.97306428026165293</v>
      </c>
      <c r="L174" s="17">
        <f t="shared" si="29"/>
        <v>2.6301273829574701E-2</v>
      </c>
      <c r="M174" s="29">
        <f t="shared" si="30"/>
        <v>2.6935719738339969E-2</v>
      </c>
      <c r="N174" s="7">
        <f t="shared" si="25"/>
        <v>1.1885677455438781E-3</v>
      </c>
      <c r="O174" s="7">
        <f t="shared" si="26"/>
        <v>9.1945245733882075E-4</v>
      </c>
      <c r="P174" s="19">
        <f t="shared" si="27"/>
        <v>1.1885677455412136E-3</v>
      </c>
      <c r="Q174" s="27">
        <f t="shared" si="28"/>
        <v>9.1945245736724246E-4</v>
      </c>
      <c r="R174" s="6">
        <f>J174*EXP(rf*T)</f>
        <v>0.97369872617042574</v>
      </c>
      <c r="S174" s="17">
        <f>K174*EXP(rf*T)</f>
        <v>0.97306428026165293</v>
      </c>
      <c r="T174" s="6">
        <f>N174*EXP(rf*T)</f>
        <v>1.1885677455438781E-3</v>
      </c>
      <c r="U174" s="29">
        <f>O174*EXP(rf*T)</f>
        <v>9.1945245733882075E-4</v>
      </c>
      <c r="V174" s="9"/>
      <c r="W174" s="9"/>
      <c r="X174" s="9"/>
      <c r="Y174" s="9"/>
      <c r="Z174" s="9"/>
      <c r="AD174" s="1"/>
      <c r="AF174" s="1"/>
    </row>
    <row r="175" spans="2:32" x14ac:dyDescent="0.25">
      <c r="B175" s="4">
        <f t="shared" si="1"/>
        <v>172</v>
      </c>
      <c r="C175" s="16">
        <f t="shared" si="32"/>
        <v>5.1474944768134527</v>
      </c>
      <c r="D175" s="14">
        <v>0.3</v>
      </c>
      <c r="E175" s="15">
        <f t="shared" si="33"/>
        <v>0.44400000000000028</v>
      </c>
      <c r="F175" s="6">
        <f>(Fwd*_xlfn.NORM.S.DIST(LN(Fwd/$B175)/(D175*SQRT(T))+D175*SQRT(T)/2,1)-$B175*_xlfn.NORM.S.DIST(LN(Fwd/$B175)/(D175*SQRT(T))-D175*SQRT(T)/2,1)+$B175-Fwd)*EXP(-rf*T)</f>
        <v>72.546092323334136</v>
      </c>
      <c r="G175" s="29">
        <f>(Fwd*_xlfn.NORM.S.DIST(LN(Fwd/$B175)/(E175*SQRT(T))+E175*SQRT(T)/2,1)-$B175*_xlfn.NORM.S.DIST(LN(Fwd/$B175)/(E175*SQRT(T))-E175*SQRT(T)/2,1)+$B175-Fwd)*EXP(-rf*T)</f>
        <v>75.073975132454734</v>
      </c>
      <c r="H175" s="6">
        <f>(Fwd*_xlfn.NORM.S.DIST(LN(Fwd/$B175)/(D175*SQRT(T))+D175*SQRT(T)/2,1)-$B175*_xlfn.NORM.S.DIST(LN(Fwd/$B175)/(D175*SQRT(T))-D175*SQRT(T)/2,1))*EXP(-rf*T)</f>
        <v>0.54609232333413082</v>
      </c>
      <c r="I175" s="17">
        <f>(Fwd*_xlfn.NORM.S.DIST(LN(Fwd/$B175)/(E175*SQRT(T))+E175*SQRT(T)/2,1)-$B175*_xlfn.NORM.S.DIST(LN(Fwd/$B175)/(E175*SQRT(T))-E175*SQRT(T)/2,1))*EXP(-rf*T)</f>
        <v>3.0739751324547413</v>
      </c>
      <c r="J175" s="33">
        <f t="shared" si="23"/>
        <v>0.97486188730526635</v>
      </c>
      <c r="K175" s="29">
        <f t="shared" si="24"/>
        <v>0.97396926406203477</v>
      </c>
      <c r="L175" s="17">
        <f t="shared" si="29"/>
        <v>2.513811269473365E-2</v>
      </c>
      <c r="M175" s="29">
        <f t="shared" si="30"/>
        <v>2.6030735937953686E-2</v>
      </c>
      <c r="N175" s="7">
        <f t="shared" si="25"/>
        <v>1.1377545241373355E-3</v>
      </c>
      <c r="O175" s="7">
        <f t="shared" si="26"/>
        <v>8.9051514342486371E-4</v>
      </c>
      <c r="P175" s="19">
        <f t="shared" si="27"/>
        <v>1.1377545241408882E-3</v>
      </c>
      <c r="Q175" s="27">
        <f t="shared" si="28"/>
        <v>8.9051514340532378E-4</v>
      </c>
      <c r="R175" s="6">
        <f>J175*EXP(rf*T)</f>
        <v>0.97486188730526635</v>
      </c>
      <c r="S175" s="17">
        <f>K175*EXP(rf*T)</f>
        <v>0.97396926406203477</v>
      </c>
      <c r="T175" s="6">
        <f>N175*EXP(rf*T)</f>
        <v>1.1377545241373355E-3</v>
      </c>
      <c r="U175" s="29">
        <f>O175*EXP(rf*T)</f>
        <v>8.9051514342486371E-4</v>
      </c>
      <c r="V175" s="9"/>
      <c r="W175" s="9"/>
      <c r="X175" s="9"/>
      <c r="Y175" s="9"/>
      <c r="Z175" s="9"/>
      <c r="AD175" s="1"/>
      <c r="AF175" s="1"/>
    </row>
    <row r="176" spans="2:32" x14ac:dyDescent="0.25">
      <c r="B176" s="4">
        <f t="shared" si="1"/>
        <v>173</v>
      </c>
      <c r="C176" s="16">
        <f t="shared" si="32"/>
        <v>5.1532915944977793</v>
      </c>
      <c r="D176" s="14">
        <v>0.3</v>
      </c>
      <c r="E176" s="15">
        <f t="shared" si="33"/>
        <v>0.44600000000000029</v>
      </c>
      <c r="F176" s="6">
        <f>(Fwd*_xlfn.NORM.S.DIST(LN(Fwd/$B176)/(D176*SQRT(T))+D176*SQRT(T)/2,1)-$B176*_xlfn.NORM.S.DIST(LN(Fwd/$B176)/(D176*SQRT(T))-D176*SQRT(T)/2,1)+$B176-Fwd)*EXP(-rf*T)</f>
        <v>73.521523087901471</v>
      </c>
      <c r="G176" s="29">
        <f>(Fwd*_xlfn.NORM.S.DIST(LN(Fwd/$B176)/(E176*SQRT(T))+E176*SQRT(T)/2,1)-$B176*_xlfn.NORM.S.DIST(LN(Fwd/$B176)/(E176*SQRT(T))-E176*SQRT(T)/2,1)+$B176-Fwd)*EXP(-rf*T)</f>
        <v>76.048389654088481</v>
      </c>
      <c r="H176" s="6">
        <f>(Fwd*_xlfn.NORM.S.DIST(LN(Fwd/$B176)/(D176*SQRT(T))+D176*SQRT(T)/2,1)-$B176*_xlfn.NORM.S.DIST(LN(Fwd/$B176)/(D176*SQRT(T))-D176*SQRT(T)/2,1))*EXP(-rf*T)</f>
        <v>0.52152308790146762</v>
      </c>
      <c r="I176" s="17">
        <f>(Fwd*_xlfn.NORM.S.DIST(LN(Fwd/$B176)/(E176*SQRT(T))+E176*SQRT(T)/2,1)-$B176*_xlfn.NORM.S.DIST(LN(Fwd/$B176)/(E176*SQRT(T))-E176*SQRT(T)/2,1))*EXP(-rf*T)</f>
        <v>3.0483896540884903</v>
      </c>
      <c r="J176" s="33">
        <f t="shared" si="23"/>
        <v>0.97597525538122909</v>
      </c>
      <c r="K176" s="29">
        <f t="shared" si="24"/>
        <v>0.97484588264397587</v>
      </c>
      <c r="L176" s="17">
        <f t="shared" si="29"/>
        <v>2.4024744618762917E-2</v>
      </c>
      <c r="M176" s="29">
        <f t="shared" si="30"/>
        <v>2.5154117356030348E-2</v>
      </c>
      <c r="N176" s="7">
        <f t="shared" si="25"/>
        <v>1.0889816277881437E-3</v>
      </c>
      <c r="O176" s="7">
        <f t="shared" si="26"/>
        <v>8.6272202045734048E-4</v>
      </c>
      <c r="P176" s="19">
        <f t="shared" si="27"/>
        <v>1.0889816278005782E-3</v>
      </c>
      <c r="Q176" s="27">
        <f t="shared" si="28"/>
        <v>8.6272202044135327E-4</v>
      </c>
      <c r="R176" s="6">
        <f>J176*EXP(rf*T)</f>
        <v>0.97597525538122909</v>
      </c>
      <c r="S176" s="17">
        <f>K176*EXP(rf*T)</f>
        <v>0.97484588264397587</v>
      </c>
      <c r="T176" s="6">
        <f>N176*EXP(rf*T)</f>
        <v>1.0889816277881437E-3</v>
      </c>
      <c r="U176" s="29">
        <f>O176*EXP(rf*T)</f>
        <v>8.6272202045734048E-4</v>
      </c>
      <c r="V176" s="9"/>
      <c r="W176" s="9"/>
      <c r="X176" s="9"/>
      <c r="Y176" s="9"/>
      <c r="Z176" s="9"/>
      <c r="AD176" s="1"/>
      <c r="AF176" s="1"/>
    </row>
    <row r="177" spans="2:32" x14ac:dyDescent="0.25">
      <c r="B177" s="4">
        <f t="shared" si="1"/>
        <v>174</v>
      </c>
      <c r="C177" s="16">
        <f t="shared" si="32"/>
        <v>5.1590552992145291</v>
      </c>
      <c r="D177" s="14">
        <v>0.3</v>
      </c>
      <c r="E177" s="15">
        <f t="shared" si="33"/>
        <v>0.44800000000000029</v>
      </c>
      <c r="F177" s="6">
        <f>(Fwd*_xlfn.NORM.S.DIST(LN(Fwd/$B177)/(D177*SQRT(T))+D177*SQRT(T)/2,1)-$B177*_xlfn.NORM.S.DIST(LN(Fwd/$B177)/(D177*SQRT(T))-D177*SQRT(T)/2,1)+$B177-Fwd)*EXP(-rf*T)</f>
        <v>74.498042834096594</v>
      </c>
      <c r="G177" s="29">
        <f>(Fwd*_xlfn.NORM.S.DIST(LN(Fwd/$B177)/(E177*SQRT(T))+E177*SQRT(T)/2,1)-$B177*_xlfn.NORM.S.DIST(LN(Fwd/$B177)/(E177*SQRT(T))-E177*SQRT(T)/2,1)+$B177-Fwd)*EXP(-rf*T)</f>
        <v>77.023666897742686</v>
      </c>
      <c r="H177" s="6">
        <f>(Fwd*_xlfn.NORM.S.DIST(LN(Fwd/$B177)/(D177*SQRT(T))+D177*SQRT(T)/2,1)-$B177*_xlfn.NORM.S.DIST(LN(Fwd/$B177)/(D177*SQRT(T))-D177*SQRT(T)/2,1))*EXP(-rf*T)</f>
        <v>0.49804283409660499</v>
      </c>
      <c r="I177" s="17">
        <f>(Fwd*_xlfn.NORM.S.DIST(LN(Fwd/$B177)/(E177*SQRT(T))+E177*SQRT(T)/2,1)-$B177*_xlfn.NORM.S.DIST(LN(Fwd/$B177)/(E177*SQRT(T))-E177*SQRT(T)/2,1))*EXP(-rf*T)</f>
        <v>3.0236668977426806</v>
      </c>
      <c r="J177" s="33">
        <f t="shared" si="23"/>
        <v>0.97704083462680558</v>
      </c>
      <c r="K177" s="29">
        <f t="shared" si="24"/>
        <v>0.97569525514909117</v>
      </c>
      <c r="L177" s="17">
        <f t="shared" si="29"/>
        <v>2.2959165373191537E-2</v>
      </c>
      <c r="M177" s="29">
        <f t="shared" si="30"/>
        <v>2.4304744850915938E-2</v>
      </c>
      <c r="N177" s="7">
        <f t="shared" si="25"/>
        <v>1.0421768633648298E-3</v>
      </c>
      <c r="O177" s="7">
        <f t="shared" si="26"/>
        <v>8.3602298977325518E-4</v>
      </c>
      <c r="P177" s="19">
        <f t="shared" si="27"/>
        <v>1.0421768633421813E-3</v>
      </c>
      <c r="Q177" s="27">
        <f t="shared" si="28"/>
        <v>8.3602298978746603E-4</v>
      </c>
      <c r="R177" s="6">
        <f>J177*EXP(rf*T)</f>
        <v>0.97704083462680558</v>
      </c>
      <c r="S177" s="17">
        <f>K177*EXP(rf*T)</f>
        <v>0.97569525514909117</v>
      </c>
      <c r="T177" s="6">
        <f>N177*EXP(rf*T)</f>
        <v>1.0421768633648298E-3</v>
      </c>
      <c r="U177" s="29">
        <f>O177*EXP(rf*T)</f>
        <v>8.3602298977325518E-4</v>
      </c>
      <c r="V177" s="9"/>
      <c r="W177" s="9"/>
      <c r="X177" s="9"/>
      <c r="Y177" s="9"/>
      <c r="Z177" s="9"/>
      <c r="AD177" s="1"/>
      <c r="AF177" s="1"/>
    </row>
    <row r="178" spans="2:32" x14ac:dyDescent="0.25">
      <c r="B178" s="4">
        <f t="shared" si="1"/>
        <v>175</v>
      </c>
      <c r="C178" s="16">
        <f t="shared" si="32"/>
        <v>5.1647859739235145</v>
      </c>
      <c r="D178" s="14">
        <v>0.3</v>
      </c>
      <c r="E178" s="15">
        <f t="shared" si="33"/>
        <v>0.45000000000000029</v>
      </c>
      <c r="F178" s="6">
        <f>(Fwd*_xlfn.NORM.S.DIST(LN(Fwd/$B178)/(D178*SQRT(T))+D178*SQRT(T)/2,1)-$B178*_xlfn.NORM.S.DIST(LN(Fwd/$B178)/(D178*SQRT(T))-D178*SQRT(T)/2,1)+$B178-Fwd)*EXP(-rf*T)</f>
        <v>75.475604757155082</v>
      </c>
      <c r="G178" s="29">
        <f>(Fwd*_xlfn.NORM.S.DIST(LN(Fwd/$B178)/(E178*SQRT(T))+E178*SQRT(T)/2,1)-$B178*_xlfn.NORM.S.DIST(LN(Fwd/$B178)/(E178*SQRT(T))-E178*SQRT(T)/2,1)+$B178-Fwd)*EXP(-rf*T)</f>
        <v>77.999780164386664</v>
      </c>
      <c r="H178" s="6">
        <f>(Fwd*_xlfn.NORM.S.DIST(LN(Fwd/$B178)/(D178*SQRT(T))+D178*SQRT(T)/2,1)-$B178*_xlfn.NORM.S.DIST(LN(Fwd/$B178)/(D178*SQRT(T))-D178*SQRT(T)/2,1))*EXP(-rf*T)</f>
        <v>0.47560475715508455</v>
      </c>
      <c r="I178" s="17">
        <f>(Fwd*_xlfn.NORM.S.DIST(LN(Fwd/$B178)/(E178*SQRT(T))+E178*SQRT(T)/2,1)-$B178*_xlfn.NORM.S.DIST(LN(Fwd/$B178)/(E178*SQRT(T))-E178*SQRT(T)/2,1))*EXP(-rf*T)</f>
        <v>2.9997801643866584</v>
      </c>
      <c r="J178" s="33">
        <f t="shared" si="23"/>
        <v>0.97806055799510716</v>
      </c>
      <c r="K178" s="29">
        <f t="shared" si="24"/>
        <v>0.97651845179591135</v>
      </c>
      <c r="L178" s="17">
        <f t="shared" si="29"/>
        <v>2.1939442004893284E-2</v>
      </c>
      <c r="M178" s="29">
        <f t="shared" si="30"/>
        <v>2.3481548204086877E-2</v>
      </c>
      <c r="N178" s="7">
        <f t="shared" si="25"/>
        <v>9.9726987323833782E-4</v>
      </c>
      <c r="O178" s="7">
        <f t="shared" si="26"/>
        <v>8.1037030386710285E-4</v>
      </c>
      <c r="P178" s="19">
        <f t="shared" si="27"/>
        <v>9.9726987325432503E-4</v>
      </c>
      <c r="Q178" s="27">
        <f t="shared" si="28"/>
        <v>8.1037030387065556E-4</v>
      </c>
      <c r="R178" s="6">
        <f>J178*EXP(rf*T)</f>
        <v>0.97806055799510716</v>
      </c>
      <c r="S178" s="17">
        <f>K178*EXP(rf*T)</f>
        <v>0.97651845179591135</v>
      </c>
      <c r="T178" s="6">
        <f>N178*EXP(rf*T)</f>
        <v>9.9726987323833782E-4</v>
      </c>
      <c r="U178" s="29">
        <f>O178*EXP(rf*T)</f>
        <v>8.1037030386710285E-4</v>
      </c>
      <c r="V178" s="9"/>
      <c r="W178" s="9"/>
      <c r="X178" s="9"/>
      <c r="Y178" s="9"/>
      <c r="Z178" s="9"/>
      <c r="AD178" s="1"/>
      <c r="AF178" s="1"/>
    </row>
    <row r="179" spans="2:32" x14ac:dyDescent="0.25">
      <c r="B179" s="4">
        <f t="shared" si="1"/>
        <v>176</v>
      </c>
      <c r="C179" s="16">
        <f t="shared" si="32"/>
        <v>5.1704839950381514</v>
      </c>
      <c r="D179" s="14">
        <v>0.3</v>
      </c>
      <c r="E179" s="15">
        <f t="shared" si="33"/>
        <v>0.45200000000000029</v>
      </c>
      <c r="F179" s="6">
        <f>(Fwd*_xlfn.NORM.S.DIST(LN(Fwd/$B179)/(D179*SQRT(T))+D179*SQRT(T)/2,1)-$B179*_xlfn.NORM.S.DIST(LN(Fwd/$B179)/(D179*SQRT(T))-D179*SQRT(T)/2,1)+$B179-Fwd)*EXP(-rf*T)</f>
        <v>76.454163950086809</v>
      </c>
      <c r="G179" s="29">
        <f>(Fwd*_xlfn.NORM.S.DIST(LN(Fwd/$B179)/(E179*SQRT(T))+E179*SQRT(T)/2,1)-$B179*_xlfn.NORM.S.DIST(LN(Fwd/$B179)/(E179*SQRT(T))-E179*SQRT(T)/2,1)+$B179-Fwd)*EXP(-rf*T)</f>
        <v>78.976703801334509</v>
      </c>
      <c r="H179" s="6">
        <f>(Fwd*_xlfn.NORM.S.DIST(LN(Fwd/$B179)/(D179*SQRT(T))+D179*SQRT(T)/2,1)-$B179*_xlfn.NORM.S.DIST(LN(Fwd/$B179)/(D179*SQRT(T))-D179*SQRT(T)/2,1))*EXP(-rf*T)</f>
        <v>0.45416395008681842</v>
      </c>
      <c r="I179" s="17">
        <f>(Fwd*_xlfn.NORM.S.DIST(LN(Fwd/$B179)/(E179*SQRT(T))+E179*SQRT(T)/2,1)-$B179*_xlfn.NORM.S.DIST(LN(Fwd/$B179)/(E179*SQRT(T))-E179*SQRT(T)/2,1))*EXP(-rf*T)</f>
        <v>2.9767038013345068</v>
      </c>
      <c r="J179" s="33">
        <f t="shared" si="23"/>
        <v>0.97903628900465378</v>
      </c>
      <c r="K179" s="29">
        <f t="shared" si="24"/>
        <v>0.97731649617401217</v>
      </c>
      <c r="L179" s="17">
        <f t="shared" si="29"/>
        <v>2.096371099535177E-2</v>
      </c>
      <c r="M179" s="29">
        <f t="shared" si="30"/>
        <v>2.2683503825985163E-2</v>
      </c>
      <c r="N179" s="7">
        <f t="shared" si="25"/>
        <v>9.5419214585490408E-4</v>
      </c>
      <c r="O179" s="7">
        <f t="shared" si="26"/>
        <v>7.8571845233454951E-4</v>
      </c>
      <c r="P179" s="19">
        <f t="shared" si="27"/>
        <v>9.5419214582870282E-4</v>
      </c>
      <c r="Q179" s="27">
        <f t="shared" si="28"/>
        <v>7.8571845233277315E-4</v>
      </c>
      <c r="R179" s="6">
        <f>J179*EXP(rf*T)</f>
        <v>0.97903628900465378</v>
      </c>
      <c r="S179" s="17">
        <f>K179*EXP(rf*T)</f>
        <v>0.97731649617401217</v>
      </c>
      <c r="T179" s="6">
        <f>N179*EXP(rf*T)</f>
        <v>9.5419214585490408E-4</v>
      </c>
      <c r="U179" s="29">
        <f>O179*EXP(rf*T)</f>
        <v>7.8571845233454951E-4</v>
      </c>
      <c r="V179" s="9"/>
      <c r="W179" s="9"/>
      <c r="X179" s="9"/>
      <c r="Y179" s="9"/>
      <c r="Z179" s="9"/>
      <c r="AD179" s="1"/>
      <c r="AF179" s="1"/>
    </row>
    <row r="180" spans="2:32" x14ac:dyDescent="0.25">
      <c r="B180" s="4">
        <f t="shared" si="1"/>
        <v>177</v>
      </c>
      <c r="C180" s="16">
        <f t="shared" si="32"/>
        <v>5.1761497325738288</v>
      </c>
      <c r="D180" s="14">
        <v>0.3</v>
      </c>
      <c r="E180" s="15">
        <f t="shared" si="33"/>
        <v>0.45400000000000029</v>
      </c>
      <c r="F180" s="6">
        <f>(Fwd*_xlfn.NORM.S.DIST(LN(Fwd/$B180)/(D180*SQRT(T))+D180*SQRT(T)/2,1)-$B180*_xlfn.NORM.S.DIST(LN(Fwd/$B180)/(D180*SQRT(T))-D180*SQRT(T)/2,1)+$B180-Fwd)*EXP(-rf*T)</f>
        <v>77.43367733516439</v>
      </c>
      <c r="G180" s="29">
        <f>(Fwd*_xlfn.NORM.S.DIST(LN(Fwd/$B180)/(E180*SQRT(T))+E180*SQRT(T)/2,1)-$B180*_xlfn.NORM.S.DIST(LN(Fwd/$B180)/(E180*SQRT(T))-E180*SQRT(T)/2,1)+$B180-Fwd)*EXP(-rf*T)</f>
        <v>79.954413156734688</v>
      </c>
      <c r="H180" s="6">
        <f>(Fwd*_xlfn.NORM.S.DIST(LN(Fwd/$B180)/(D180*SQRT(T))+D180*SQRT(T)/2,1)-$B180*_xlfn.NORM.S.DIST(LN(Fwd/$B180)/(D180*SQRT(T))-D180*SQRT(T)/2,1))*EXP(-rf*T)</f>
        <v>0.43367733516438101</v>
      </c>
      <c r="I180" s="17">
        <f>(Fwd*_xlfn.NORM.S.DIST(LN(Fwd/$B180)/(E180*SQRT(T))+E180*SQRT(T)/2,1)-$B180*_xlfn.NORM.S.DIST(LN(Fwd/$B180)/(E180*SQRT(T))-E180*SQRT(T)/2,1))*EXP(-rf*T)</f>
        <v>2.9544131567346881</v>
      </c>
      <c r="J180" s="33">
        <f t="shared" si="23"/>
        <v>0.97996982358736773</v>
      </c>
      <c r="K180" s="29">
        <f t="shared" si="24"/>
        <v>0.97809036742749811</v>
      </c>
      <c r="L180" s="17">
        <f t="shared" si="29"/>
        <v>2.0030176412632272E-2</v>
      </c>
      <c r="M180" s="29">
        <f t="shared" si="30"/>
        <v>2.1909632572494786E-2</v>
      </c>
      <c r="N180" s="7">
        <f t="shared" si="25"/>
        <v>9.128770195729885E-4</v>
      </c>
      <c r="O180" s="7">
        <f t="shared" si="26"/>
        <v>7.6202405463732248E-4</v>
      </c>
      <c r="P180" s="19">
        <f t="shared" si="27"/>
        <v>9.12877019610292E-4</v>
      </c>
      <c r="Q180" s="27">
        <f t="shared" si="28"/>
        <v>7.6202405464798062E-4</v>
      </c>
      <c r="R180" s="6">
        <f>J180*EXP(rf*T)</f>
        <v>0.97996982358736773</v>
      </c>
      <c r="S180" s="17">
        <f>K180*EXP(rf*T)</f>
        <v>0.97809036742749811</v>
      </c>
      <c r="T180" s="6">
        <f>N180*EXP(rf*T)</f>
        <v>9.128770195729885E-4</v>
      </c>
      <c r="U180" s="29">
        <f>O180*EXP(rf*T)</f>
        <v>7.6202405463732248E-4</v>
      </c>
      <c r="V180" s="9"/>
      <c r="W180" s="9"/>
      <c r="X180" s="9"/>
      <c r="Y180" s="9"/>
      <c r="Z180" s="9"/>
      <c r="AD180" s="1"/>
      <c r="AF180" s="1"/>
    </row>
    <row r="181" spans="2:32" x14ac:dyDescent="0.25">
      <c r="B181" s="4">
        <f t="shared" si="1"/>
        <v>178</v>
      </c>
      <c r="C181" s="16">
        <f t="shared" si="32"/>
        <v>5.181783550292085</v>
      </c>
      <c r="D181" s="14">
        <v>0.3</v>
      </c>
      <c r="E181" s="15">
        <f t="shared" si="33"/>
        <v>0.45600000000000029</v>
      </c>
      <c r="F181" s="6">
        <f>(Fwd*_xlfn.NORM.S.DIST(LN(Fwd/$B181)/(D181*SQRT(T))+D181*SQRT(T)/2,1)-$B181*_xlfn.NORM.S.DIST(LN(Fwd/$B181)/(D181*SQRT(T))-D181*SQRT(T)/2,1)+$B181-Fwd)*EXP(-rf*T)</f>
        <v>78.414103597261544</v>
      </c>
      <c r="G181" s="29">
        <f>(Fwd*_xlfn.NORM.S.DIST(LN(Fwd/$B181)/(E181*SQRT(T))+E181*SQRT(T)/2,1)-$B181*_xlfn.NORM.S.DIST(LN(Fwd/$B181)/(E181*SQRT(T))-E181*SQRT(T)/2,1)+$B181-Fwd)*EXP(-rf*T)</f>
        <v>80.932884536189505</v>
      </c>
      <c r="H181" s="6">
        <f>(Fwd*_xlfn.NORM.S.DIST(LN(Fwd/$B181)/(D181*SQRT(T))+D181*SQRT(T)/2,1)-$B181*_xlfn.NORM.S.DIST(LN(Fwd/$B181)/(D181*SQRT(T))-D181*SQRT(T)/2,1))*EXP(-rf*T)</f>
        <v>0.41410359726155388</v>
      </c>
      <c r="I181" s="17">
        <f>(Fwd*_xlfn.NORM.S.DIST(LN(Fwd/$B181)/(E181*SQRT(T))+E181*SQRT(T)/2,1)-$B181*_xlfn.NORM.S.DIST(LN(Fwd/$B181)/(E181*SQRT(T))-E181*SQRT(T)/2,1))*EXP(-rf*T)</f>
        <v>2.9328845361895173</v>
      </c>
      <c r="J181" s="33">
        <f t="shared" si="23"/>
        <v>0.98086289193830112</v>
      </c>
      <c r="K181" s="29">
        <f t="shared" si="24"/>
        <v>0.97884100233309823</v>
      </c>
      <c r="L181" s="17">
        <f t="shared" si="29"/>
        <v>1.913710806169111E-2</v>
      </c>
      <c r="M181" s="29">
        <f t="shared" si="30"/>
        <v>2.1158997666898216E-2</v>
      </c>
      <c r="N181" s="7">
        <f t="shared" si="25"/>
        <v>8.7325968229379214E-4</v>
      </c>
      <c r="O181" s="7">
        <f t="shared" si="26"/>
        <v>7.3924575656292291E-4</v>
      </c>
      <c r="P181" s="19">
        <f t="shared" si="27"/>
        <v>8.7325968227203177E-4</v>
      </c>
      <c r="Q181" s="27">
        <f t="shared" si="28"/>
        <v>7.3924575654515934E-4</v>
      </c>
      <c r="R181" s="6">
        <f>J181*EXP(rf*T)</f>
        <v>0.98086289193830112</v>
      </c>
      <c r="S181" s="17">
        <f>K181*EXP(rf*T)</f>
        <v>0.97884100233309823</v>
      </c>
      <c r="T181" s="6">
        <f>N181*EXP(rf*T)</f>
        <v>8.7325968229379214E-4</v>
      </c>
      <c r="U181" s="29">
        <f>O181*EXP(rf*T)</f>
        <v>7.3924575656292291E-4</v>
      </c>
      <c r="V181" s="9"/>
      <c r="W181" s="9"/>
      <c r="X181" s="9"/>
      <c r="Y181" s="9"/>
      <c r="Z181" s="9"/>
      <c r="AD181" s="1"/>
      <c r="AF181" s="1"/>
    </row>
    <row r="182" spans="2:32" x14ac:dyDescent="0.25">
      <c r="B182" s="4">
        <f t="shared" si="1"/>
        <v>179</v>
      </c>
      <c r="C182" s="16">
        <f t="shared" si="32"/>
        <v>5.1873858058407549</v>
      </c>
      <c r="D182" s="14">
        <v>0.3</v>
      </c>
      <c r="E182" s="15">
        <f t="shared" si="33"/>
        <v>0.4580000000000003</v>
      </c>
      <c r="F182" s="6">
        <f>(Fwd*_xlfn.NORM.S.DIST(LN(Fwd/$B182)/(D182*SQRT(T))+D182*SQRT(T)/2,1)-$B182*_xlfn.NORM.S.DIST(LN(Fwd/$B182)/(D182*SQRT(T))-D182*SQRT(T)/2,1)+$B182-Fwd)*EXP(-rf*T)</f>
        <v>79.395403119040992</v>
      </c>
      <c r="G182" s="29">
        <f>(Fwd*_xlfn.NORM.S.DIST(LN(Fwd/$B182)/(E182*SQRT(T))+E182*SQRT(T)/2,1)-$B182*_xlfn.NORM.S.DIST(LN(Fwd/$B182)/(E182*SQRT(T))-E182*SQRT(T)/2,1)+$B182-Fwd)*EXP(-rf*T)</f>
        <v>81.912095161400885</v>
      </c>
      <c r="H182" s="6">
        <f>(Fwd*_xlfn.NORM.S.DIST(LN(Fwd/$B182)/(D182*SQRT(T))+D182*SQRT(T)/2,1)-$B182*_xlfn.NORM.S.DIST(LN(Fwd/$B182)/(D182*SQRT(T))-D182*SQRT(T)/2,1))*EXP(-rf*T)</f>
        <v>0.39540311904099879</v>
      </c>
      <c r="I182" s="17">
        <f>(Fwd*_xlfn.NORM.S.DIST(LN(Fwd/$B182)/(E182*SQRT(T))+E182*SQRT(T)/2,1)-$B182*_xlfn.NORM.S.DIST(LN(Fwd/$B182)/(E182*SQRT(T))-E182*SQRT(T)/2,1))*EXP(-rf*T)</f>
        <v>2.9120951614008916</v>
      </c>
      <c r="J182" s="33">
        <f t="shared" si="23"/>
        <v>0.98171716036181067</v>
      </c>
      <c r="K182" s="29">
        <f t="shared" si="24"/>
        <v>0.97956929727757824</v>
      </c>
      <c r="L182" s="17">
        <f t="shared" si="29"/>
        <v>1.8282839638194659E-2</v>
      </c>
      <c r="M182" s="29">
        <f t="shared" si="30"/>
        <v>2.0430702722421756E-2</v>
      </c>
      <c r="N182" s="7">
        <f t="shared" si="25"/>
        <v>8.352771647253121E-4</v>
      </c>
      <c r="O182" s="7">
        <f t="shared" si="26"/>
        <v>7.1734413239710193E-4</v>
      </c>
      <c r="P182" s="19">
        <f t="shared" si="27"/>
        <v>8.3527716472087121E-4</v>
      </c>
      <c r="Q182" s="27">
        <f t="shared" si="28"/>
        <v>7.1734413240776007E-4</v>
      </c>
      <c r="R182" s="6">
        <f>J182*EXP(rf*T)</f>
        <v>0.98171716036181067</v>
      </c>
      <c r="S182" s="17">
        <f>K182*EXP(rf*T)</f>
        <v>0.97956929727757824</v>
      </c>
      <c r="T182" s="6">
        <f>N182*EXP(rf*T)</f>
        <v>8.352771647253121E-4</v>
      </c>
      <c r="U182" s="29">
        <f>O182*EXP(rf*T)</f>
        <v>7.1734413239710193E-4</v>
      </c>
      <c r="V182" s="9"/>
      <c r="W182" s="9"/>
      <c r="X182" s="9"/>
      <c r="Y182" s="9"/>
      <c r="Z182" s="9"/>
      <c r="AD182" s="1"/>
      <c r="AF182" s="1"/>
    </row>
    <row r="183" spans="2:32" x14ac:dyDescent="0.25">
      <c r="B183" s="4">
        <f t="shared" si="1"/>
        <v>180</v>
      </c>
      <c r="C183" s="16">
        <f t="shared" si="32"/>
        <v>5.1929568508902104</v>
      </c>
      <c r="D183" s="14">
        <v>0.3</v>
      </c>
      <c r="E183" s="15">
        <f t="shared" si="33"/>
        <v>0.4600000000000003</v>
      </c>
      <c r="F183" s="6">
        <f>(Fwd*_xlfn.NORM.S.DIST(LN(Fwd/$B183)/(D183*SQRT(T))+D183*SQRT(T)/2,1)-$B183*_xlfn.NORM.S.DIST(LN(Fwd/$B183)/(D183*SQRT(T))-D183*SQRT(T)/2,1)+$B183-Fwd)*EXP(-rf*T)</f>
        <v>80.377537917985165</v>
      </c>
      <c r="G183" s="29">
        <f>(Fwd*_xlfn.NORM.S.DIST(LN(Fwd/$B183)/(E183*SQRT(T))+E183*SQRT(T)/2,1)-$B183*_xlfn.NORM.S.DIST(LN(Fwd/$B183)/(E183*SQRT(T))-E183*SQRT(T)/2,1)+$B183-Fwd)*EXP(-rf*T)</f>
        <v>82.892023130744661</v>
      </c>
      <c r="H183" s="6">
        <f>(Fwd*_xlfn.NORM.S.DIST(LN(Fwd/$B183)/(D183*SQRT(T))+D183*SQRT(T)/2,1)-$B183*_xlfn.NORM.S.DIST(LN(Fwd/$B183)/(D183*SQRT(T))-D183*SQRT(T)/2,1))*EXP(-rf*T)</f>
        <v>0.37753791798516456</v>
      </c>
      <c r="I183" s="17">
        <f>(Fwd*_xlfn.NORM.S.DIST(LN(Fwd/$B183)/(E183*SQRT(T))+E183*SQRT(T)/2,1)-$B183*_xlfn.NORM.S.DIST(LN(Fwd/$B183)/(E183*SQRT(T))-E183*SQRT(T)/2,1))*EXP(-rf*T)</f>
        <v>2.8920231307446738</v>
      </c>
      <c r="J183" s="33">
        <f t="shared" si="23"/>
        <v>0.98253423310949017</v>
      </c>
      <c r="K183" s="29">
        <f t="shared" si="24"/>
        <v>0.9802761101394708</v>
      </c>
      <c r="L183" s="17">
        <f t="shared" si="29"/>
        <v>1.7465766890506496E-2</v>
      </c>
      <c r="M183" s="29">
        <f t="shared" si="30"/>
        <v>1.972388986052831E-2</v>
      </c>
      <c r="N183" s="7">
        <f t="shared" si="25"/>
        <v>7.9886833063369522E-4</v>
      </c>
      <c r="O183" s="7">
        <f t="shared" si="26"/>
        <v>6.9628159138801493E-4</v>
      </c>
      <c r="P183" s="19">
        <f t="shared" si="27"/>
        <v>7.9886833065545559E-4</v>
      </c>
      <c r="Q183" s="27">
        <f t="shared" si="28"/>
        <v>6.9628159137913315E-4</v>
      </c>
      <c r="R183" s="6">
        <f>J183*EXP(rf*T)</f>
        <v>0.98253423310949017</v>
      </c>
      <c r="S183" s="17">
        <f>K183*EXP(rf*T)</f>
        <v>0.9802761101394708</v>
      </c>
      <c r="T183" s="6">
        <f>N183*EXP(rf*T)</f>
        <v>7.9886833063369522E-4</v>
      </c>
      <c r="U183" s="29">
        <f>O183*EXP(rf*T)</f>
        <v>6.9628159138801493E-4</v>
      </c>
      <c r="V183" s="9"/>
      <c r="W183" s="9"/>
      <c r="X183" s="9"/>
      <c r="Y183" s="9"/>
      <c r="Z183" s="9"/>
      <c r="AD183" s="1"/>
      <c r="AF183" s="1"/>
    </row>
    <row r="184" spans="2:32" x14ac:dyDescent="0.25">
      <c r="B184" s="4">
        <f t="shared" si="1"/>
        <v>181</v>
      </c>
      <c r="C184" s="16">
        <f t="shared" si="32"/>
        <v>5.1984970312658261</v>
      </c>
      <c r="D184" s="14">
        <v>0.3</v>
      </c>
      <c r="E184" s="15">
        <f t="shared" si="33"/>
        <v>0.4620000000000003</v>
      </c>
      <c r="F184" s="6">
        <f>(Fwd*_xlfn.NORM.S.DIST(LN(Fwd/$B184)/(D184*SQRT(T))+D184*SQRT(T)/2,1)-$B184*_xlfn.NORM.S.DIST(LN(Fwd/$B184)/(D184*SQRT(T))-D184*SQRT(T)/2,1)+$B184-Fwd)*EXP(-rf*T)</f>
        <v>81.360471585259972</v>
      </c>
      <c r="G184" s="29">
        <f>(Fwd*_xlfn.NORM.S.DIST(LN(Fwd/$B184)/(E184*SQRT(T))+E184*SQRT(T)/2,1)-$B184*_xlfn.NORM.S.DIST(LN(Fwd/$B184)/(E184*SQRT(T))-E184*SQRT(T)/2,1)+$B184-Fwd)*EXP(-rf*T)</f>
        <v>83.872647381679826</v>
      </c>
      <c r="H184" s="6">
        <f>(Fwd*_xlfn.NORM.S.DIST(LN(Fwd/$B184)/(D184*SQRT(T))+D184*SQRT(T)/2,1)-$B184*_xlfn.NORM.S.DIST(LN(Fwd/$B184)/(D184*SQRT(T))-D184*SQRT(T)/2,1))*EXP(-rf*T)</f>
        <v>0.36047158525998579</v>
      </c>
      <c r="I184" s="17">
        <f>(Fwd*_xlfn.NORM.S.DIST(LN(Fwd/$B184)/(E184*SQRT(T))+E184*SQRT(T)/2,1)-$B184*_xlfn.NORM.S.DIST(LN(Fwd/$B184)/(E184*SQRT(T))-E184*SQRT(T)/2,1))*EXP(-rf*T)</f>
        <v>2.872647381679835</v>
      </c>
      <c r="J184" s="33">
        <f t="shared" si="23"/>
        <v>0.98331565420595268</v>
      </c>
      <c r="K184" s="29">
        <f t="shared" si="24"/>
        <v>0.98096226207948689</v>
      </c>
      <c r="L184" s="17">
        <f t="shared" si="29"/>
        <v>1.66843457940411E-2</v>
      </c>
      <c r="M184" s="29">
        <f t="shared" si="30"/>
        <v>1.9037737920519326E-2</v>
      </c>
      <c r="N184" s="7">
        <f t="shared" si="25"/>
        <v>7.639738622913228E-4</v>
      </c>
      <c r="O184" s="7">
        <f t="shared" si="26"/>
        <v>6.7602228864416247E-4</v>
      </c>
      <c r="P184" s="19">
        <f t="shared" si="27"/>
        <v>7.6397386227533559E-4</v>
      </c>
      <c r="Q184" s="27">
        <f t="shared" si="28"/>
        <v>6.760222886388334E-4</v>
      </c>
      <c r="R184" s="6">
        <f>J184*EXP(rf*T)</f>
        <v>0.98331565420595268</v>
      </c>
      <c r="S184" s="17">
        <f>K184*EXP(rf*T)</f>
        <v>0.98096226207948689</v>
      </c>
      <c r="T184" s="6">
        <f>N184*EXP(rf*T)</f>
        <v>7.639738622913228E-4</v>
      </c>
      <c r="U184" s="29">
        <f>O184*EXP(rf*T)</f>
        <v>6.7602228864416247E-4</v>
      </c>
      <c r="V184" s="9"/>
      <c r="W184" s="9"/>
      <c r="X184" s="9"/>
      <c r="Y184" s="9"/>
      <c r="Z184" s="9"/>
      <c r="AD184" s="1"/>
      <c r="AF184" s="1"/>
    </row>
    <row r="185" spans="2:32" x14ac:dyDescent="0.25">
      <c r="B185" s="4">
        <f t="shared" si="1"/>
        <v>182</v>
      </c>
      <c r="C185" s="16">
        <f t="shared" si="32"/>
        <v>5.2040066870767951</v>
      </c>
      <c r="D185" s="14">
        <v>0.3</v>
      </c>
      <c r="E185" s="15">
        <f t="shared" si="33"/>
        <v>0.4640000000000003</v>
      </c>
      <c r="F185" s="6">
        <f>(Fwd*_xlfn.NORM.S.DIST(LN(Fwd/$B185)/(D185*SQRT(T))+D185*SQRT(T)/2,1)-$B185*_xlfn.NORM.S.DIST(LN(Fwd/$B185)/(D185*SQRT(T))-D185*SQRT(T)/2,1)+$B185-Fwd)*EXP(-rf*T)</f>
        <v>82.344169226397071</v>
      </c>
      <c r="G185" s="29">
        <f>(Fwd*_xlfn.NORM.S.DIST(LN(Fwd/$B185)/(E185*SQRT(T))+E185*SQRT(T)/2,1)-$B185*_xlfn.NORM.S.DIST(LN(Fwd/$B185)/(E185*SQRT(T))-E185*SQRT(T)/2,1)+$B185-Fwd)*EXP(-rf*T)</f>
        <v>84.853947654903635</v>
      </c>
      <c r="H185" s="6">
        <f>(Fwd*_xlfn.NORM.S.DIST(LN(Fwd/$B185)/(D185*SQRT(T))+D185*SQRT(T)/2,1)-$B185*_xlfn.NORM.S.DIST(LN(Fwd/$B185)/(D185*SQRT(T))-D185*SQRT(T)/2,1))*EXP(-rf*T)</f>
        <v>0.34416922639708236</v>
      </c>
      <c r="I185" s="17">
        <f>(Fwd*_xlfn.NORM.S.DIST(LN(Fwd/$B185)/(E185*SQRT(T))+E185*SQRT(T)/2,1)-$B185*_xlfn.NORM.S.DIST(LN(Fwd/$B185)/(E185*SQRT(T))-E185*SQRT(T)/2,1))*EXP(-rf*T)</f>
        <v>2.8539476549036351</v>
      </c>
      <c r="J185" s="33">
        <f t="shared" si="23"/>
        <v>0.9840629092582418</v>
      </c>
      <c r="K185" s="29">
        <f t="shared" si="24"/>
        <v>0.98162853924402782</v>
      </c>
      <c r="L185" s="17">
        <f t="shared" si="29"/>
        <v>1.5937090741766857E-2</v>
      </c>
      <c r="M185" s="29">
        <f t="shared" si="30"/>
        <v>1.8371460755970404E-2</v>
      </c>
      <c r="N185" s="7">
        <f t="shared" si="25"/>
        <v>7.305362422869166E-4</v>
      </c>
      <c r="O185" s="7">
        <f t="shared" si="26"/>
        <v>6.565320404376962E-4</v>
      </c>
      <c r="P185" s="19">
        <f t="shared" si="27"/>
        <v>7.3053624227314984E-4</v>
      </c>
      <c r="Q185" s="27">
        <f t="shared" si="28"/>
        <v>6.5653204045901248E-4</v>
      </c>
      <c r="R185" s="6">
        <f>J185*EXP(rf*T)</f>
        <v>0.9840629092582418</v>
      </c>
      <c r="S185" s="17">
        <f>K185*EXP(rf*T)</f>
        <v>0.98162853924402782</v>
      </c>
      <c r="T185" s="6">
        <f>N185*EXP(rf*T)</f>
        <v>7.305362422869166E-4</v>
      </c>
      <c r="U185" s="29">
        <f>O185*EXP(rf*T)</f>
        <v>6.565320404376962E-4</v>
      </c>
      <c r="V185" s="9"/>
      <c r="W185" s="9"/>
      <c r="X185" s="9"/>
      <c r="Y185" s="9"/>
      <c r="Z185" s="9"/>
      <c r="AD185" s="1"/>
      <c r="AF185" s="1"/>
    </row>
    <row r="186" spans="2:32" x14ac:dyDescent="0.25">
      <c r="B186" s="4">
        <f t="shared" si="1"/>
        <v>183</v>
      </c>
      <c r="C186" s="16">
        <f t="shared" si="32"/>
        <v>5.2094861528414214</v>
      </c>
      <c r="D186" s="14">
        <v>0.3</v>
      </c>
      <c r="E186" s="15">
        <f t="shared" si="33"/>
        <v>0.4660000000000003</v>
      </c>
      <c r="F186" s="6">
        <f>(Fwd*_xlfn.NORM.S.DIST(LN(Fwd/$B186)/(D186*SQRT(T))+D186*SQRT(T)/2,1)-$B186*_xlfn.NORM.S.DIST(LN(Fwd/$B186)/(D186*SQRT(T))-D186*SQRT(T)/2,1)+$B186-Fwd)*EXP(-rf*T)</f>
        <v>83.328597403776456</v>
      </c>
      <c r="G186" s="29">
        <f>(Fwd*_xlfn.NORM.S.DIST(LN(Fwd/$B186)/(E186*SQRT(T))+E186*SQRT(T)/2,1)-$B186*_xlfn.NORM.S.DIST(LN(Fwd/$B186)/(E186*SQRT(T))-E186*SQRT(T)/2,1)+$B186-Fwd)*EXP(-rf*T)</f>
        <v>85.835904460167882</v>
      </c>
      <c r="H186" s="6">
        <f>(Fwd*_xlfn.NORM.S.DIST(LN(Fwd/$B186)/(D186*SQRT(T))+D186*SQRT(T)/2,1)-$B186*_xlfn.NORM.S.DIST(LN(Fwd/$B186)/(D186*SQRT(T))-D186*SQRT(T)/2,1))*EXP(-rf*T)</f>
        <v>0.32859740377645208</v>
      </c>
      <c r="I186" s="17">
        <f>(Fwd*_xlfn.NORM.S.DIST(LN(Fwd/$B186)/(E186*SQRT(T))+E186*SQRT(T)/2,1)-$B186*_xlfn.NORM.S.DIST(LN(Fwd/$B186)/(E186*SQRT(T))-E186*SQRT(T)/2,1))*EXP(-rf*T)</f>
        <v>2.8359044601678942</v>
      </c>
      <c r="J186" s="33">
        <f t="shared" si="23"/>
        <v>0.98477742724580253</v>
      </c>
      <c r="K186" s="29">
        <f t="shared" si="24"/>
        <v>0.98227569438617479</v>
      </c>
      <c r="L186" s="17">
        <f t="shared" si="29"/>
        <v>1.5222572754204799E-2</v>
      </c>
      <c r="M186" s="29">
        <f t="shared" si="30"/>
        <v>1.7724305613818991E-2</v>
      </c>
      <c r="N186" s="7">
        <f t="shared" si="25"/>
        <v>6.9849973283453437E-4</v>
      </c>
      <c r="O186" s="7">
        <f t="shared" si="26"/>
        <v>6.3777824385624626E-4</v>
      </c>
      <c r="P186" s="19">
        <f t="shared" si="27"/>
        <v>6.9849973285096567E-4</v>
      </c>
      <c r="Q186" s="27">
        <f t="shared" si="28"/>
        <v>6.3777824384381177E-4</v>
      </c>
      <c r="R186" s="6">
        <f>J186*EXP(rf*T)</f>
        <v>0.98477742724580253</v>
      </c>
      <c r="S186" s="17">
        <f>K186*EXP(rf*T)</f>
        <v>0.98227569438617479</v>
      </c>
      <c r="T186" s="6">
        <f>N186*EXP(rf*T)</f>
        <v>6.9849973283453437E-4</v>
      </c>
      <c r="U186" s="29">
        <f>O186*EXP(rf*T)</f>
        <v>6.3777824385624626E-4</v>
      </c>
      <c r="V186" s="9"/>
      <c r="W186" s="9"/>
      <c r="X186" s="9"/>
      <c r="Y186" s="9"/>
      <c r="Z186" s="9"/>
      <c r="AD186" s="1"/>
      <c r="AF186" s="1"/>
    </row>
    <row r="187" spans="2:32" x14ac:dyDescent="0.25">
      <c r="B187" s="4">
        <f t="shared" si="1"/>
        <v>184</v>
      </c>
      <c r="C187" s="16">
        <f t="shared" si="32"/>
        <v>5.2149357576089859</v>
      </c>
      <c r="D187" s="14">
        <v>0.3</v>
      </c>
      <c r="E187" s="15">
        <f t="shared" si="33"/>
        <v>0.4680000000000003</v>
      </c>
      <c r="F187" s="6">
        <f>(Fwd*_xlfn.NORM.S.DIST(LN(Fwd/$B187)/(D187*SQRT(T))+D187*SQRT(T)/2,1)-$B187*_xlfn.NORM.S.DIST(LN(Fwd/$B187)/(D187*SQRT(T))-D187*SQRT(T)/2,1)+$B187-Fwd)*EXP(-rf*T)</f>
        <v>84.313724080888676</v>
      </c>
      <c r="G187" s="29">
        <f>(Fwd*_xlfn.NORM.S.DIST(LN(Fwd/$B187)/(E187*SQRT(T))+E187*SQRT(T)/2,1)-$B187*_xlfn.NORM.S.DIST(LN(Fwd/$B187)/(E187*SQRT(T))-E187*SQRT(T)/2,1)+$B187-Fwd)*EXP(-rf*T)</f>
        <v>86.818499043675985</v>
      </c>
      <c r="H187" s="6">
        <f>(Fwd*_xlfn.NORM.S.DIST(LN(Fwd/$B187)/(D187*SQRT(T))+D187*SQRT(T)/2,1)-$B187*_xlfn.NORM.S.DIST(LN(Fwd/$B187)/(D187*SQRT(T))-D187*SQRT(T)/2,1))*EXP(-rf*T)</f>
        <v>0.31372408088867276</v>
      </c>
      <c r="I187" s="17">
        <f>(Fwd*_xlfn.NORM.S.DIST(LN(Fwd/$B187)/(E187*SQRT(T))+E187*SQRT(T)/2,1)-$B187*_xlfn.NORM.S.DIST(LN(Fwd/$B187)/(E187*SQRT(T))-E187*SQRT(T)/2,1))*EXP(-rf*T)</f>
        <v>2.8184990436759971</v>
      </c>
      <c r="J187" s="33">
        <f t="shared" si="23"/>
        <v>0.98546058228804156</v>
      </c>
      <c r="K187" s="29">
        <f t="shared" si="24"/>
        <v>0.9829044484077798</v>
      </c>
      <c r="L187" s="17">
        <f t="shared" si="29"/>
        <v>1.4539417711951108E-2</v>
      </c>
      <c r="M187" s="29">
        <f t="shared" si="30"/>
        <v>1.7095551592229086E-2</v>
      </c>
      <c r="N187" s="7">
        <f t="shared" si="25"/>
        <v>6.6781035164353852E-4</v>
      </c>
      <c r="O187" s="7">
        <f t="shared" si="26"/>
        <v>6.1972979935376316E-4</v>
      </c>
      <c r="P187" s="19">
        <f t="shared" si="27"/>
        <v>6.6781035165641711E-4</v>
      </c>
      <c r="Q187" s="27">
        <f t="shared" si="28"/>
        <v>6.1972979933599959E-4</v>
      </c>
      <c r="R187" s="6">
        <f>J187*EXP(rf*T)</f>
        <v>0.98546058228804156</v>
      </c>
      <c r="S187" s="17">
        <f>K187*EXP(rf*T)</f>
        <v>0.9829044484077798</v>
      </c>
      <c r="T187" s="6">
        <f>N187*EXP(rf*T)</f>
        <v>6.6781035164353852E-4</v>
      </c>
      <c r="U187" s="29">
        <f>O187*EXP(rf*T)</f>
        <v>6.1972979935376316E-4</v>
      </c>
      <c r="V187" s="9"/>
      <c r="W187" s="9"/>
      <c r="X187" s="9"/>
      <c r="Y187" s="9"/>
      <c r="Z187" s="9"/>
      <c r="AD187" s="1"/>
      <c r="AF187" s="1"/>
    </row>
    <row r="188" spans="2:32" x14ac:dyDescent="0.25">
      <c r="B188" s="4">
        <f t="shared" si="1"/>
        <v>185</v>
      </c>
      <c r="C188" s="16">
        <f t="shared" si="32"/>
        <v>5.2203558250783244</v>
      </c>
      <c r="D188" s="14">
        <v>0.3</v>
      </c>
      <c r="E188" s="15">
        <f t="shared" si="33"/>
        <v>0.47000000000000031</v>
      </c>
      <c r="F188" s="6">
        <f>(Fwd*_xlfn.NORM.S.DIST(LN(Fwd/$B188)/(D188*SQRT(T))+D188*SQRT(T)/2,1)-$B188*_xlfn.NORM.S.DIST(LN(Fwd/$B188)/(D188*SQRT(T))-D188*SQRT(T)/2,1)+$B188-Fwd)*EXP(-rf*T)</f>
        <v>85.299518568352539</v>
      </c>
      <c r="G188" s="29">
        <f>(Fwd*_xlfn.NORM.S.DIST(LN(Fwd/$B188)/(E188*SQRT(T))+E188*SQRT(T)/2,1)-$B188*_xlfn.NORM.S.DIST(LN(Fwd/$B188)/(E188*SQRT(T))-E188*SQRT(T)/2,1)+$B188-Fwd)*EXP(-rf*T)</f>
        <v>87.801713356983441</v>
      </c>
      <c r="H188" s="6">
        <f>(Fwd*_xlfn.NORM.S.DIST(LN(Fwd/$B188)/(D188*SQRT(T))+D188*SQRT(T)/2,1)-$B188*_xlfn.NORM.S.DIST(LN(Fwd/$B188)/(D188*SQRT(T))-D188*SQRT(T)/2,1))*EXP(-rf*T)</f>
        <v>0.29951856835254986</v>
      </c>
      <c r="I188" s="17">
        <f>(Fwd*_xlfn.NORM.S.DIST(LN(Fwd/$B188)/(E188*SQRT(T))+E188*SQRT(T)/2,1)-$B188*_xlfn.NORM.S.DIST(LN(Fwd/$B188)/(E188*SQRT(T))-E188*SQRT(T)/2,1))*EXP(-rf*T)</f>
        <v>2.801713356983436</v>
      </c>
      <c r="J188" s="33">
        <f t="shared" si="23"/>
        <v>0.98611369538664917</v>
      </c>
      <c r="K188" s="29">
        <f t="shared" si="24"/>
        <v>0.98351549182679321</v>
      </c>
      <c r="L188" s="17">
        <f t="shared" si="29"/>
        <v>1.3886304613355049E-2</v>
      </c>
      <c r="M188" s="29">
        <f t="shared" si="30"/>
        <v>1.6484508173215673E-2</v>
      </c>
      <c r="N188" s="7">
        <f t="shared" si="25"/>
        <v>6.3841584557167153E-4</v>
      </c>
      <c r="O188" s="7">
        <f t="shared" si="26"/>
        <v>6.0235703867306256E-4</v>
      </c>
      <c r="P188" s="19">
        <f t="shared" si="27"/>
        <v>6.384158455357003E-4</v>
      </c>
      <c r="Q188" s="27">
        <f t="shared" si="28"/>
        <v>6.0235703869082613E-4</v>
      </c>
      <c r="R188" s="6">
        <f>J188*EXP(rf*T)</f>
        <v>0.98611369538664917</v>
      </c>
      <c r="S188" s="17">
        <f>K188*EXP(rf*T)</f>
        <v>0.98351549182679321</v>
      </c>
      <c r="T188" s="6">
        <f>N188*EXP(rf*T)</f>
        <v>6.3841584557167153E-4</v>
      </c>
      <c r="U188" s="29">
        <f>O188*EXP(rf*T)</f>
        <v>6.0235703867306256E-4</v>
      </c>
      <c r="V188" s="9"/>
      <c r="W188" s="9"/>
      <c r="X188" s="9"/>
      <c r="Y188" s="9"/>
      <c r="Z188" s="9"/>
      <c r="AD188" s="1"/>
      <c r="AF188" s="1"/>
    </row>
    <row r="189" spans="2:32" x14ac:dyDescent="0.25">
      <c r="B189" s="4">
        <f t="shared" si="1"/>
        <v>186</v>
      </c>
      <c r="C189" s="16">
        <f t="shared" si="32"/>
        <v>5.2257466737132017</v>
      </c>
      <c r="D189" s="14">
        <v>0.3</v>
      </c>
      <c r="E189" s="15">
        <f t="shared" si="33"/>
        <v>0.47200000000000031</v>
      </c>
      <c r="F189" s="6">
        <f>(Fwd*_xlfn.NORM.S.DIST(LN(Fwd/$B189)/(D189*SQRT(T))+D189*SQRT(T)/2,1)-$B189*_xlfn.NORM.S.DIST(LN(Fwd/$B189)/(D189*SQRT(T))-D189*SQRT(T)/2,1)+$B189-Fwd)*EXP(-rf*T)</f>
        <v>86.285951471661974</v>
      </c>
      <c r="G189" s="29">
        <f>(Fwd*_xlfn.NORM.S.DIST(LN(Fwd/$B189)/(E189*SQRT(T))+E189*SQRT(T)/2,1)-$B189*_xlfn.NORM.S.DIST(LN(Fwd/$B189)/(E189*SQRT(T))-E189*SQRT(T)/2,1)+$B189-Fwd)*EXP(-rf*T)</f>
        <v>88.785530027329571</v>
      </c>
      <c r="H189" s="6">
        <f>(Fwd*_xlfn.NORM.S.DIST(LN(Fwd/$B189)/(D189*SQRT(T))+D189*SQRT(T)/2,1)-$B189*_xlfn.NORM.S.DIST(LN(Fwd/$B189)/(D189*SQRT(T))-D189*SQRT(T)/2,1))*EXP(-rf*T)</f>
        <v>0.28595147166196266</v>
      </c>
      <c r="I189" s="17">
        <f>(Fwd*_xlfn.NORM.S.DIST(LN(Fwd/$B189)/(E189*SQRT(T))+E189*SQRT(T)/2,1)-$B189*_xlfn.NORM.S.DIST(LN(Fwd/$B189)/(E189*SQRT(T))-E189*SQRT(T)/2,1))*EXP(-rf*T)</f>
        <v>2.7855300273295658</v>
      </c>
      <c r="J189" s="33">
        <f t="shared" si="23"/>
        <v>0.98673803614035194</v>
      </c>
      <c r="K189" s="29">
        <f t="shared" si="24"/>
        <v>0.98410948617353711</v>
      </c>
      <c r="L189" s="17">
        <f t="shared" si="29"/>
        <v>1.3261963859652726E-2</v>
      </c>
      <c r="M189" s="29">
        <f t="shared" si="30"/>
        <v>1.5890513826462893E-2</v>
      </c>
      <c r="N189" s="7">
        <f t="shared" si="25"/>
        <v>6.1026566183386421E-4</v>
      </c>
      <c r="O189" s="7">
        <f t="shared" si="26"/>
        <v>5.8563165481473334E-4</v>
      </c>
      <c r="P189" s="19">
        <f t="shared" si="27"/>
        <v>6.1026566186894726E-4</v>
      </c>
      <c r="Q189" s="27">
        <f t="shared" si="28"/>
        <v>5.8563165481473334E-4</v>
      </c>
      <c r="R189" s="6">
        <f>J189*EXP(rf*T)</f>
        <v>0.98673803614035194</v>
      </c>
      <c r="S189" s="17">
        <f>K189*EXP(rf*T)</f>
        <v>0.98410948617353711</v>
      </c>
      <c r="T189" s="6">
        <f>N189*EXP(rf*T)</f>
        <v>6.1026566183386421E-4</v>
      </c>
      <c r="U189" s="29">
        <f>O189*EXP(rf*T)</f>
        <v>5.8563165481473334E-4</v>
      </c>
      <c r="V189" s="9"/>
      <c r="W189" s="9"/>
      <c r="X189" s="9"/>
      <c r="Y189" s="9"/>
      <c r="Z189" s="9"/>
      <c r="AD189" s="1"/>
      <c r="AF189" s="1"/>
    </row>
    <row r="190" spans="2:32" x14ac:dyDescent="0.25">
      <c r="B190" s="4">
        <f t="shared" si="1"/>
        <v>187</v>
      </c>
      <c r="C190" s="16">
        <f t="shared" si="32"/>
        <v>5.2311086168545868</v>
      </c>
      <c r="D190" s="14">
        <v>0.3</v>
      </c>
      <c r="E190" s="15">
        <f t="shared" si="33"/>
        <v>0.47400000000000031</v>
      </c>
      <c r="F190" s="6">
        <f>(Fwd*_xlfn.NORM.S.DIST(LN(Fwd/$B190)/(D190*SQRT(T))+D190*SQRT(T)/2,1)-$B190*_xlfn.NORM.S.DIST(LN(Fwd/$B190)/(D190*SQRT(T))-D190*SQRT(T)/2,1)+$B190-Fwd)*EXP(-rf*T)</f>
        <v>87.272994640633243</v>
      </c>
      <c r="G190" s="29">
        <f>(Fwd*_xlfn.NORM.S.DIST(LN(Fwd/$B190)/(E190*SQRT(T))+E190*SQRT(T)/2,1)-$B190*_xlfn.NORM.S.DIST(LN(Fwd/$B190)/(E190*SQRT(T))-E190*SQRT(T)/2,1)+$B190-Fwd)*EXP(-rf*T)</f>
        <v>89.769932329330516</v>
      </c>
      <c r="H190" s="6">
        <f>(Fwd*_xlfn.NORM.S.DIST(LN(Fwd/$B190)/(D190*SQRT(T))+D190*SQRT(T)/2,1)-$B190*_xlfn.NORM.S.DIST(LN(Fwd/$B190)/(D190*SQRT(T))-D190*SQRT(T)/2,1))*EXP(-rf*T)</f>
        <v>0.27299464063324441</v>
      </c>
      <c r="I190" s="17">
        <f>(Fwd*_xlfn.NORM.S.DIST(LN(Fwd/$B190)/(E190*SQRT(T))+E190*SQRT(T)/2,1)-$B190*_xlfn.NORM.S.DIST(LN(Fwd/$B190)/(E190*SQRT(T))-E190*SQRT(T)/2,1))*EXP(-rf*T)</f>
        <v>2.7699323293305103</v>
      </c>
      <c r="J190" s="33">
        <f t="shared" si="23"/>
        <v>0.98733482443034859</v>
      </c>
      <c r="K190" s="29">
        <f t="shared" si="24"/>
        <v>0.9846870653190507</v>
      </c>
      <c r="L190" s="17">
        <f t="shared" si="29"/>
        <v>1.2665175569642084E-2</v>
      </c>
      <c r="M190" s="29">
        <f t="shared" si="30"/>
        <v>1.531293468095285E-2</v>
      </c>
      <c r="N190" s="7">
        <f t="shared" si="25"/>
        <v>5.8331091815944092E-4</v>
      </c>
      <c r="O190" s="7">
        <f t="shared" si="26"/>
        <v>5.6952663621245847E-4</v>
      </c>
      <c r="P190" s="19">
        <f t="shared" si="27"/>
        <v>5.8331091815233549E-4</v>
      </c>
      <c r="Q190" s="27">
        <f t="shared" si="28"/>
        <v>5.6952663620535304E-4</v>
      </c>
      <c r="R190" s="6">
        <f>J190*EXP(rf*T)</f>
        <v>0.98733482443034859</v>
      </c>
      <c r="S190" s="17">
        <f>K190*EXP(rf*T)</f>
        <v>0.9846870653190507</v>
      </c>
      <c r="T190" s="6">
        <f>N190*EXP(rf*T)</f>
        <v>5.8331091815944092E-4</v>
      </c>
      <c r="U190" s="29">
        <f>O190*EXP(rf*T)</f>
        <v>5.6952663621245847E-4</v>
      </c>
      <c r="V190" s="9"/>
      <c r="W190" s="9"/>
      <c r="X190" s="9"/>
      <c r="Y190" s="9"/>
      <c r="Z190" s="9"/>
      <c r="AD190" s="1"/>
      <c r="AF190" s="1"/>
    </row>
    <row r="191" spans="2:32" x14ac:dyDescent="0.25">
      <c r="B191" s="4">
        <f t="shared" si="1"/>
        <v>188</v>
      </c>
      <c r="C191" s="16">
        <f t="shared" si="32"/>
        <v>5.2364419628299492</v>
      </c>
      <c r="D191" s="14">
        <v>0.3</v>
      </c>
      <c r="E191" s="15">
        <f t="shared" si="33"/>
        <v>0.47600000000000031</v>
      </c>
      <c r="F191" s="6">
        <f>(Fwd*_xlfn.NORM.S.DIST(LN(Fwd/$B191)/(D191*SQRT(T))+D191*SQRT(T)/2,1)-$B191*_xlfn.NORM.S.DIST(LN(Fwd/$B191)/(D191*SQRT(T))-D191*SQRT(T)/2,1)+$B191-Fwd)*EXP(-rf*T)</f>
        <v>88.260621120522671</v>
      </c>
      <c r="G191" s="29">
        <f>(Fwd*_xlfn.NORM.S.DIST(LN(Fwd/$B191)/(E191*SQRT(T))+E191*SQRT(T)/2,1)-$B191*_xlfn.NORM.S.DIST(LN(Fwd/$B191)/(E191*SQRT(T))-E191*SQRT(T)/2,1)+$B191-Fwd)*EXP(-rf*T)</f>
        <v>90.754904157967673</v>
      </c>
      <c r="H191" s="6">
        <f>(Fwd*_xlfn.NORM.S.DIST(LN(Fwd/$B191)/(D191*SQRT(T))+D191*SQRT(T)/2,1)-$B191*_xlfn.NORM.S.DIST(LN(Fwd/$B191)/(D191*SQRT(T))-D191*SQRT(T)/2,1))*EXP(-rf*T)</f>
        <v>0.2606211205226785</v>
      </c>
      <c r="I191" s="17">
        <f>(Fwd*_xlfn.NORM.S.DIST(LN(Fwd/$B191)/(E191*SQRT(T))+E191*SQRT(T)/2,1)-$B191*_xlfn.NORM.S.DIST(LN(Fwd/$B191)/(E191*SQRT(T))-E191*SQRT(T)/2,1))*EXP(-rf*T)</f>
        <v>2.7549041579676601</v>
      </c>
      <c r="J191" s="33">
        <f t="shared" si="23"/>
        <v>0.98790523207442504</v>
      </c>
      <c r="K191" s="29">
        <f t="shared" si="24"/>
        <v>0.98524883673914587</v>
      </c>
      <c r="L191" s="17">
        <f t="shared" si="29"/>
        <v>1.2094767925578065E-2</v>
      </c>
      <c r="M191" s="29">
        <f t="shared" si="30"/>
        <v>1.4751163260849687E-2</v>
      </c>
      <c r="N191" s="7">
        <f t="shared" si="25"/>
        <v>5.5750436999346675E-4</v>
      </c>
      <c r="O191" s="7">
        <f t="shared" si="26"/>
        <v>5.5401620397788065E-4</v>
      </c>
      <c r="P191" s="19">
        <f t="shared" si="27"/>
        <v>5.5750436997570318E-4</v>
      </c>
      <c r="Q191" s="27">
        <f t="shared" si="28"/>
        <v>5.5401620400097329E-4</v>
      </c>
      <c r="R191" s="6">
        <f>J191*EXP(rf*T)</f>
        <v>0.98790523207442504</v>
      </c>
      <c r="S191" s="17">
        <f>K191*EXP(rf*T)</f>
        <v>0.98524883673914587</v>
      </c>
      <c r="T191" s="6">
        <f>N191*EXP(rf*T)</f>
        <v>5.5750436999346675E-4</v>
      </c>
      <c r="U191" s="29">
        <f>O191*EXP(rf*T)</f>
        <v>5.5401620397788065E-4</v>
      </c>
      <c r="V191" s="9"/>
      <c r="W191" s="9"/>
      <c r="X191" s="9"/>
      <c r="Y191" s="9"/>
      <c r="Z191" s="9"/>
      <c r="AD191" s="1"/>
      <c r="AF191" s="1"/>
    </row>
    <row r="192" spans="2:32" x14ac:dyDescent="0.25">
      <c r="B192" s="4">
        <f t="shared" si="1"/>
        <v>189</v>
      </c>
      <c r="C192" s="16">
        <f t="shared" si="32"/>
        <v>5.2417470150596426</v>
      </c>
      <c r="D192" s="14">
        <v>0.3</v>
      </c>
      <c r="E192" s="15">
        <f t="shared" si="33"/>
        <v>0.47800000000000031</v>
      </c>
      <c r="F192" s="6">
        <f>(Fwd*_xlfn.NORM.S.DIST(LN(Fwd/$B192)/(D192*SQRT(T))+D192*SQRT(T)/2,1)-$B192*_xlfn.NORM.S.DIST(LN(Fwd/$B192)/(D192*SQRT(T))-D192*SQRT(T)/2,1)+$B192-Fwd)*EXP(-rf*T)</f>
        <v>89.248805104782093</v>
      </c>
      <c r="G192" s="29">
        <f>(Fwd*_xlfn.NORM.S.DIST(LN(Fwd/$B192)/(E192*SQRT(T))+E192*SQRT(T)/2,1)-$B192*_xlfn.NORM.S.DIST(LN(Fwd/$B192)/(E192*SQRT(T))-E192*SQRT(T)/2,1)+$B192-Fwd)*EXP(-rf*T)</f>
        <v>91.740430002808807</v>
      </c>
      <c r="H192" s="6">
        <f>(Fwd*_xlfn.NORM.S.DIST(LN(Fwd/$B192)/(D192*SQRT(T))+D192*SQRT(T)/2,1)-$B192*_xlfn.NORM.S.DIST(LN(Fwd/$B192)/(D192*SQRT(T))-D192*SQRT(T)/2,1))*EXP(-rf*T)</f>
        <v>0.24880510478208828</v>
      </c>
      <c r="I192" s="17">
        <f>(Fwd*_xlfn.NORM.S.DIST(LN(Fwd/$B192)/(E192*SQRT(T))+E192*SQRT(T)/2,1)-$B192*_xlfn.NORM.S.DIST(LN(Fwd/$B192)/(E192*SQRT(T))-E192*SQRT(T)/2,1))*EXP(-rf*T)</f>
        <v>2.7404300028088109</v>
      </c>
      <c r="J192" s="33">
        <f t="shared" si="23"/>
        <v>0.98845038444817135</v>
      </c>
      <c r="K192" s="29">
        <f t="shared" si="24"/>
        <v>0.98579538271737022</v>
      </c>
      <c r="L192" s="17">
        <f t="shared" si="29"/>
        <v>1.154961555183176E-2</v>
      </c>
      <c r="M192" s="29">
        <f t="shared" si="30"/>
        <v>1.4204617282622678E-2</v>
      </c>
      <c r="N192" s="7">
        <f t="shared" si="25"/>
        <v>5.32800377499143E-4</v>
      </c>
      <c r="O192" s="7">
        <f t="shared" si="26"/>
        <v>5.3907575247080786E-4</v>
      </c>
      <c r="P192" s="19">
        <f t="shared" si="27"/>
        <v>5.3280037751690656E-4</v>
      </c>
      <c r="Q192" s="27">
        <f t="shared" si="28"/>
        <v>5.3907575245304429E-4</v>
      </c>
      <c r="R192" s="6">
        <f>J192*EXP(rf*T)</f>
        <v>0.98845038444817135</v>
      </c>
      <c r="S192" s="17">
        <f>K192*EXP(rf*T)</f>
        <v>0.98579538271737022</v>
      </c>
      <c r="T192" s="6">
        <f>N192*EXP(rf*T)</f>
        <v>5.32800377499143E-4</v>
      </c>
      <c r="U192" s="29">
        <f>O192*EXP(rf*T)</f>
        <v>5.3907575247080786E-4</v>
      </c>
      <c r="V192" s="9"/>
      <c r="W192" s="9"/>
      <c r="X192" s="9"/>
      <c r="Y192" s="9"/>
      <c r="Z192" s="9"/>
      <c r="AD192" s="1"/>
      <c r="AF192" s="1"/>
    </row>
    <row r="193" spans="2:32" x14ac:dyDescent="0.25">
      <c r="B193" s="4">
        <f t="shared" si="1"/>
        <v>190</v>
      </c>
      <c r="C193" s="16">
        <f t="shared" si="32"/>
        <v>5.2470240721604862</v>
      </c>
      <c r="D193" s="14">
        <v>0.3</v>
      </c>
      <c r="E193" s="15">
        <f t="shared" si="33"/>
        <v>0.48000000000000032</v>
      </c>
      <c r="F193" s="6">
        <f>(Fwd*_xlfn.NORM.S.DIST(LN(Fwd/$B193)/(D193*SQRT(T))+D193*SQRT(T)/2,1)-$B193*_xlfn.NORM.S.DIST(LN(Fwd/$B193)/(D193*SQRT(T))-D193*SQRT(T)/2,1)+$B193-Fwd)*EXP(-rf*T)</f>
        <v>90.237521889419014</v>
      </c>
      <c r="G193" s="29">
        <f>(Fwd*_xlfn.NORM.S.DIST(LN(Fwd/$B193)/(E193*SQRT(T))+E193*SQRT(T)/2,1)-$B193*_xlfn.NORM.S.DIST(LN(Fwd/$B193)/(E193*SQRT(T))-E193*SQRT(T)/2,1)+$B193-Fwd)*EXP(-rf*T)</f>
        <v>92.726494923402413</v>
      </c>
      <c r="H193" s="6">
        <f>(Fwd*_xlfn.NORM.S.DIST(LN(Fwd/$B193)/(D193*SQRT(T))+D193*SQRT(T)/2,1)-$B193*_xlfn.NORM.S.DIST(LN(Fwd/$B193)/(D193*SQRT(T))-D193*SQRT(T)/2,1))*EXP(-rf*T)</f>
        <v>0.23752188941901498</v>
      </c>
      <c r="I193" s="17">
        <f>(Fwd*_xlfn.NORM.S.DIST(LN(Fwd/$B193)/(E193*SQRT(T))+E193*SQRT(T)/2,1)-$B193*_xlfn.NORM.S.DIST(LN(Fwd/$B193)/(E193*SQRT(T))-E193*SQRT(T)/2,1))*EXP(-rf*T)</f>
        <v>2.7264949234024147</v>
      </c>
      <c r="J193" s="33">
        <f t="shared" si="23"/>
        <v>0.98897136207244785</v>
      </c>
      <c r="K193" s="29">
        <f t="shared" si="24"/>
        <v>0.98632726148962035</v>
      </c>
      <c r="L193" s="17">
        <f t="shared" si="29"/>
        <v>1.1028637927556373E-2</v>
      </c>
      <c r="M193" s="29">
        <f t="shared" si="30"/>
        <v>1.3672738510377869E-2</v>
      </c>
      <c r="N193" s="7">
        <f t="shared" si="25"/>
        <v>5.0915487105385182E-4</v>
      </c>
      <c r="O193" s="7">
        <f t="shared" si="26"/>
        <v>5.2468179202946885E-4</v>
      </c>
      <c r="P193" s="19">
        <f t="shared" si="27"/>
        <v>5.0915487103386781E-4</v>
      </c>
      <c r="Q193" s="27">
        <f t="shared" si="28"/>
        <v>5.2468179203657428E-4</v>
      </c>
      <c r="R193" s="6">
        <f>J193*EXP(rf*T)</f>
        <v>0.98897136207244785</v>
      </c>
      <c r="S193" s="17">
        <f>K193*EXP(rf*T)</f>
        <v>0.98632726148962035</v>
      </c>
      <c r="T193" s="6">
        <f>N193*EXP(rf*T)</f>
        <v>5.0915487105385182E-4</v>
      </c>
      <c r="U193" s="29">
        <f>O193*EXP(rf*T)</f>
        <v>5.2468179202946885E-4</v>
      </c>
      <c r="V193" s="9"/>
      <c r="W193" s="9"/>
      <c r="X193" s="9"/>
      <c r="Y193" s="9"/>
      <c r="Z193" s="9"/>
      <c r="AD193" s="1"/>
      <c r="AF193" s="1"/>
    </row>
    <row r="194" spans="2:32" x14ac:dyDescent="0.25">
      <c r="B194" s="4">
        <f t="shared" si="1"/>
        <v>191</v>
      </c>
      <c r="C194" s="16">
        <f t="shared" si="32"/>
        <v>5.2522734280466299</v>
      </c>
      <c r="D194" s="14">
        <v>0.3</v>
      </c>
      <c r="E194" s="15">
        <f t="shared" si="33"/>
        <v>0.48200000000000032</v>
      </c>
      <c r="F194" s="6">
        <f>(Fwd*_xlfn.NORM.S.DIST(LN(Fwd/$B194)/(D194*SQRT(T))+D194*SQRT(T)/2,1)-$B194*_xlfn.NORM.S.DIST(LN(Fwd/$B194)/(D194*SQRT(T))-D194*SQRT(T)/2,1)+$B194-Fwd)*EXP(-rf*T)</f>
        <v>91.226747828926989</v>
      </c>
      <c r="G194" s="29">
        <f>(Fwd*_xlfn.NORM.S.DIST(LN(Fwd/$B194)/(E194*SQRT(T))+E194*SQRT(T)/2,1)-$B194*_xlfn.NORM.S.DIST(LN(Fwd/$B194)/(E194*SQRT(T))-E194*SQRT(T)/2,1)+$B194-Fwd)*EXP(-rf*T)</f>
        <v>93.713084525788048</v>
      </c>
      <c r="H194" s="6">
        <f>(Fwd*_xlfn.NORM.S.DIST(LN(Fwd/$B194)/(D194*SQRT(T))+D194*SQRT(T)/2,1)-$B194*_xlfn.NORM.S.DIST(LN(Fwd/$B194)/(D194*SQRT(T))-D194*SQRT(T)/2,1))*EXP(-rf*T)</f>
        <v>0.22674782892697554</v>
      </c>
      <c r="I194" s="17">
        <f>(Fwd*_xlfn.NORM.S.DIST(LN(Fwd/$B194)/(E194*SQRT(T))+E194*SQRT(T)/2,1)-$B194*_xlfn.NORM.S.DIST(LN(Fwd/$B194)/(E194*SQRT(T))-E194*SQRT(T)/2,1))*EXP(-rf*T)</f>
        <v>2.7130845257880551</v>
      </c>
      <c r="J194" s="33">
        <f t="shared" si="23"/>
        <v>0.98946920216563683</v>
      </c>
      <c r="K194" s="29">
        <f t="shared" si="24"/>
        <v>0.98684500833354605</v>
      </c>
      <c r="L194" s="17">
        <f t="shared" si="29"/>
        <v>1.0530797834366945E-2</v>
      </c>
      <c r="M194" s="29">
        <f t="shared" si="30"/>
        <v>1.315499166646017E-2</v>
      </c>
      <c r="N194" s="7">
        <f t="shared" si="25"/>
        <v>4.8652531532411558E-4</v>
      </c>
      <c r="O194" s="7">
        <f t="shared" si="26"/>
        <v>5.1081189582191655E-4</v>
      </c>
      <c r="P194" s="19">
        <f t="shared" si="27"/>
        <v>4.8652531534498777E-4</v>
      </c>
      <c r="Q194" s="27">
        <f t="shared" si="28"/>
        <v>5.1081189579882391E-4</v>
      </c>
      <c r="R194" s="6">
        <f>J194*EXP(rf*T)</f>
        <v>0.98946920216563683</v>
      </c>
      <c r="S194" s="17">
        <f>K194*EXP(rf*T)</f>
        <v>0.98684500833354605</v>
      </c>
      <c r="T194" s="6">
        <f>N194*EXP(rf*T)</f>
        <v>4.8652531532411558E-4</v>
      </c>
      <c r="U194" s="29">
        <f>O194*EXP(rf*T)</f>
        <v>5.1081189582191655E-4</v>
      </c>
      <c r="V194" s="9"/>
      <c r="W194" s="9"/>
      <c r="X194" s="9"/>
      <c r="Y194" s="9"/>
      <c r="Z194" s="9"/>
      <c r="AD194" s="1"/>
      <c r="AF194" s="1"/>
    </row>
    <row r="195" spans="2:32" x14ac:dyDescent="0.25">
      <c r="B195" s="4">
        <f t="shared" si="1"/>
        <v>192</v>
      </c>
      <c r="C195" s="16">
        <f t="shared" si="32"/>
        <v>5.2574953720277815</v>
      </c>
      <c r="D195" s="14">
        <v>0.3</v>
      </c>
      <c r="E195" s="15">
        <f t="shared" si="33"/>
        <v>0.48400000000000032</v>
      </c>
      <c r="F195" s="6">
        <f>(Fwd*_xlfn.NORM.S.DIST(LN(Fwd/$B195)/(D195*SQRT(T))+D195*SQRT(T)/2,1)-$B195*_xlfn.NORM.S.DIST(LN(Fwd/$B195)/(D195*SQRT(T))-D195*SQRT(T)/2,1)+$B195-Fwd)*EXP(-rf*T)</f>
        <v>92.216460293750288</v>
      </c>
      <c r="G195" s="29">
        <f>(Fwd*_xlfn.NORM.S.DIST(LN(Fwd/$B195)/(E195*SQRT(T))+E195*SQRT(T)/2,1)-$B195*_xlfn.NORM.S.DIST(LN(Fwd/$B195)/(E195*SQRT(T))-E195*SQRT(T)/2,1)+$B195-Fwd)*EXP(-rf*T)</f>
        <v>94.700184940069505</v>
      </c>
      <c r="H195" s="6">
        <f>(Fwd*_xlfn.NORM.S.DIST(LN(Fwd/$B195)/(D195*SQRT(T))+D195*SQRT(T)/2,1)-$B195*_xlfn.NORM.S.DIST(LN(Fwd/$B195)/(D195*SQRT(T))-D195*SQRT(T)/2,1))*EXP(-rf*T)</f>
        <v>0.21646029375028109</v>
      </c>
      <c r="I195" s="17">
        <f>(Fwd*_xlfn.NORM.S.DIST(LN(Fwd/$B195)/(E195*SQRT(T))+E195*SQRT(T)/2,1)-$B195*_xlfn.NORM.S.DIST(LN(Fwd/$B195)/(E195*SQRT(T))-E195*SQRT(T)/2,1))*EXP(-rf*T)</f>
        <v>2.7001849400694944</v>
      </c>
      <c r="J195" s="33">
        <f t="shared" si="23"/>
        <v>0.98994490016006864</v>
      </c>
      <c r="K195" s="29">
        <f t="shared" si="24"/>
        <v>0.98734913660540258</v>
      </c>
      <c r="L195" s="17">
        <f t="shared" si="29"/>
        <v>1.005509983992281E-2</v>
      </c>
      <c r="M195" s="29">
        <f t="shared" si="30"/>
        <v>1.2650863394604528E-2</v>
      </c>
      <c r="N195" s="7">
        <f t="shared" si="25"/>
        <v>4.6487067353950806E-4</v>
      </c>
      <c r="O195" s="7">
        <f t="shared" si="26"/>
        <v>4.9744464789114318E-4</v>
      </c>
      <c r="P195" s="19">
        <f t="shared" si="27"/>
        <v>4.6487067354328282E-4</v>
      </c>
      <c r="Q195" s="27">
        <f t="shared" si="28"/>
        <v>4.9744464791245946E-4</v>
      </c>
      <c r="R195" s="6">
        <f>J195*EXP(rf*T)</f>
        <v>0.98994490016006864</v>
      </c>
      <c r="S195" s="17">
        <f>K195*EXP(rf*T)</f>
        <v>0.98734913660540258</v>
      </c>
      <c r="T195" s="6">
        <f>N195*EXP(rf*T)</f>
        <v>4.6487067353950806E-4</v>
      </c>
      <c r="U195" s="29">
        <f>O195*EXP(rf*T)</f>
        <v>4.9744464789114318E-4</v>
      </c>
      <c r="V195" s="9"/>
      <c r="W195" s="9"/>
      <c r="X195" s="9"/>
      <c r="Y195" s="9"/>
      <c r="Z195" s="9"/>
      <c r="AD195" s="1"/>
      <c r="AF195" s="1"/>
    </row>
    <row r="196" spans="2:32" x14ac:dyDescent="0.25">
      <c r="B196" s="4">
        <f t="shared" si="1"/>
        <v>193</v>
      </c>
      <c r="C196" s="16">
        <f t="shared" si="32"/>
        <v>5.2626901889048856</v>
      </c>
      <c r="D196" s="14">
        <v>0.3</v>
      </c>
      <c r="E196" s="15">
        <f t="shared" si="33"/>
        <v>0.48600000000000032</v>
      </c>
      <c r="F196" s="6">
        <f>(Fwd*_xlfn.NORM.S.DIST(LN(Fwd/$B196)/(D196*SQRT(T))+D196*SQRT(T)/2,1)-$B196*_xlfn.NORM.S.DIST(LN(Fwd/$B196)/(D196*SQRT(T))-D196*SQRT(T)/2,1)+$B196-Fwd)*EXP(-rf*T)</f>
        <v>93.206637629247126</v>
      </c>
      <c r="G196" s="29">
        <f>(Fwd*_xlfn.NORM.S.DIST(LN(Fwd/$B196)/(E196*SQRT(T))+E196*SQRT(T)/2,1)-$B196*_xlfn.NORM.S.DIST(LN(Fwd/$B196)/(E196*SQRT(T))-E196*SQRT(T)/2,1)+$B196-Fwd)*EXP(-rf*T)</f>
        <v>95.687782798998853</v>
      </c>
      <c r="H196" s="6">
        <f>(Fwd*_xlfn.NORM.S.DIST(LN(Fwd/$B196)/(D196*SQRT(T))+D196*SQRT(T)/2,1)-$B196*_xlfn.NORM.S.DIST(LN(Fwd/$B196)/(D196*SQRT(T))-D196*SQRT(T)/2,1))*EXP(-rf*T)</f>
        <v>0.20663762924712992</v>
      </c>
      <c r="I196" s="17">
        <f>(Fwd*_xlfn.NORM.S.DIST(LN(Fwd/$B196)/(E196*SQRT(T))+E196*SQRT(T)/2,1)-$B196*_xlfn.NORM.S.DIST(LN(Fwd/$B196)/(E196*SQRT(T))-E196*SQRT(T)/2,1))*EXP(-rf*T)</f>
        <v>2.6877827989988461</v>
      </c>
      <c r="J196" s="33">
        <f t="shared" si="23"/>
        <v>0.9903994111819685</v>
      </c>
      <c r="K196" s="29">
        <f t="shared" si="24"/>
        <v>0.9878401387269804</v>
      </c>
      <c r="L196" s="17">
        <f t="shared" si="29"/>
        <v>9.600588818031941E-3</v>
      </c>
      <c r="M196" s="29">
        <f t="shared" si="30"/>
        <v>1.2159861273020489E-2</v>
      </c>
      <c r="N196" s="7">
        <f t="shared" si="25"/>
        <v>4.4415137026021512E-4</v>
      </c>
      <c r="O196" s="7">
        <f t="shared" si="26"/>
        <v>4.8455959526449988E-4</v>
      </c>
      <c r="P196" s="19">
        <f t="shared" si="27"/>
        <v>4.4415137023845475E-4</v>
      </c>
      <c r="Q196" s="27">
        <f t="shared" si="28"/>
        <v>4.8455959525561809E-4</v>
      </c>
      <c r="R196" s="6">
        <f>J196*EXP(rf*T)</f>
        <v>0.9903994111819685</v>
      </c>
      <c r="S196" s="17">
        <f>K196*EXP(rf*T)</f>
        <v>0.9878401387269804</v>
      </c>
      <c r="T196" s="6">
        <f>N196*EXP(rf*T)</f>
        <v>4.4415137026021512E-4</v>
      </c>
      <c r="U196" s="29">
        <f>O196*EXP(rf*T)</f>
        <v>4.8455959526449988E-4</v>
      </c>
      <c r="V196" s="9"/>
      <c r="W196" s="9"/>
      <c r="X196" s="9"/>
      <c r="Y196" s="9"/>
      <c r="Z196" s="9"/>
      <c r="AD196" s="1"/>
      <c r="AF196" s="1"/>
    </row>
    <row r="197" spans="2:32" x14ac:dyDescent="0.25">
      <c r="B197" s="4">
        <f t="shared" si="1"/>
        <v>194</v>
      </c>
      <c r="C197" s="16">
        <f t="shared" si="32"/>
        <v>5.2678581590633282</v>
      </c>
      <c r="D197" s="14">
        <v>0.3</v>
      </c>
      <c r="E197" s="15">
        <f t="shared" si="33"/>
        <v>0.48800000000000032</v>
      </c>
      <c r="F197" s="6">
        <f>(Fwd*_xlfn.NORM.S.DIST(LN(Fwd/$B197)/(D197*SQRT(T))+D197*SQRT(T)/2,1)-$B197*_xlfn.NORM.S.DIST(LN(Fwd/$B197)/(D197*SQRT(T))-D197*SQRT(T)/2,1)+$B197-Fwd)*EXP(-rf*T)</f>
        <v>94.197259116114225</v>
      </c>
      <c r="G197" s="29">
        <f>(Fwd*_xlfn.NORM.S.DIST(LN(Fwd/$B197)/(E197*SQRT(T))+E197*SQRT(T)/2,1)-$B197*_xlfn.NORM.S.DIST(LN(Fwd/$B197)/(E197*SQRT(T))-E197*SQRT(T)/2,1)+$B197-Fwd)*EXP(-rf*T)</f>
        <v>96.675865217523466</v>
      </c>
      <c r="H197" s="6">
        <f>(Fwd*_xlfn.NORM.S.DIST(LN(Fwd/$B197)/(D197*SQRT(T))+D197*SQRT(T)/2,1)-$B197*_xlfn.NORM.S.DIST(LN(Fwd/$B197)/(D197*SQRT(T))-D197*SQRT(T)/2,1))*EXP(-rf*T)</f>
        <v>0.1972591161142172</v>
      </c>
      <c r="I197" s="17">
        <f>(Fwd*_xlfn.NORM.S.DIST(LN(Fwd/$B197)/(E197*SQRT(T))+E197*SQRT(T)/2,1)-$B197*_xlfn.NORM.S.DIST(LN(Fwd/$B197)/(E197*SQRT(T))-E197*SQRT(T)/2,1))*EXP(-rf*T)</f>
        <v>2.6758652175234534</v>
      </c>
      <c r="J197" s="33">
        <f t="shared" ref="J197:J260" si="34">(F198-F196)/2</f>
        <v>0.99083365149421354</v>
      </c>
      <c r="K197" s="29">
        <f t="shared" ref="K197:K260" si="35">(G198-G196)/2</f>
        <v>0.98831848712504211</v>
      </c>
      <c r="L197" s="17">
        <f t="shared" si="29"/>
        <v>9.1663485057816851E-3</v>
      </c>
      <c r="M197" s="29">
        <f t="shared" si="30"/>
        <v>1.1681512874951672E-2</v>
      </c>
      <c r="N197" s="7">
        <f t="shared" ref="N197:N260" si="36">(F198+F196-2*F197)</f>
        <v>4.2432925422986045E-4</v>
      </c>
      <c r="O197" s="7">
        <f t="shared" ref="O197:O260" si="37">(G198+G196-2*G197)</f>
        <v>4.7213720085892419E-4</v>
      </c>
      <c r="P197" s="19">
        <f t="shared" ref="P197:P260" si="38">(H198+H196-2*H197)</f>
        <v>4.2432925426205692E-4</v>
      </c>
      <c r="Q197" s="27">
        <f t="shared" ref="Q197:Q260" si="39">(I198+I196-2*I197)</f>
        <v>4.7213720088201683E-4</v>
      </c>
      <c r="R197" s="6">
        <f>J197*EXP(rf*T)</f>
        <v>0.99083365149421354</v>
      </c>
      <c r="S197" s="17">
        <f>K197*EXP(rf*T)</f>
        <v>0.98831848712504211</v>
      </c>
      <c r="T197" s="6">
        <f>N197*EXP(rf*T)</f>
        <v>4.2432925422986045E-4</v>
      </c>
      <c r="U197" s="29">
        <f>O197*EXP(rf*T)</f>
        <v>4.7213720085892419E-4</v>
      </c>
      <c r="V197" s="9"/>
      <c r="W197" s="9"/>
      <c r="X197" s="9"/>
      <c r="Y197" s="9"/>
      <c r="Z197" s="9"/>
      <c r="AD197" s="1"/>
      <c r="AF197" s="1"/>
    </row>
    <row r="198" spans="2:32" x14ac:dyDescent="0.25">
      <c r="B198" s="4">
        <f t="shared" si="1"/>
        <v>195</v>
      </c>
      <c r="C198" s="16">
        <f t="shared" si="32"/>
        <v>5.2729995585637468</v>
      </c>
      <c r="D198" s="14">
        <v>0.3</v>
      </c>
      <c r="E198" s="15">
        <f t="shared" si="33"/>
        <v>0.49000000000000032</v>
      </c>
      <c r="F198" s="6">
        <f>(Fwd*_xlfn.NORM.S.DIST(LN(Fwd/$B198)/(D198*SQRT(T))+D198*SQRT(T)/2,1)-$B198*_xlfn.NORM.S.DIST(LN(Fwd/$B198)/(D198*SQRT(T))-D198*SQRT(T)/2,1)+$B198-Fwd)*EXP(-rf*T)</f>
        <v>95.188304932235553</v>
      </c>
      <c r="G198" s="29">
        <f>(Fwd*_xlfn.NORM.S.DIST(LN(Fwd/$B198)/(E198*SQRT(T))+E198*SQRT(T)/2,1)-$B198*_xlfn.NORM.S.DIST(LN(Fwd/$B198)/(E198*SQRT(T))-E198*SQRT(T)/2,1)+$B198-Fwd)*EXP(-rf*T)</f>
        <v>97.664419773248937</v>
      </c>
      <c r="H198" s="6">
        <f>(Fwd*_xlfn.NORM.S.DIST(LN(Fwd/$B198)/(D198*SQRT(T))+D198*SQRT(T)/2,1)-$B198*_xlfn.NORM.S.DIST(LN(Fwd/$B198)/(D198*SQRT(T))-D198*SQRT(T)/2,1))*EXP(-rf*T)</f>
        <v>0.18830493223556655</v>
      </c>
      <c r="I198" s="17">
        <f>(Fwd*_xlfn.NORM.S.DIST(LN(Fwd/$B198)/(E198*SQRT(T))+E198*SQRT(T)/2,1)-$B198*_xlfn.NORM.S.DIST(LN(Fwd/$B198)/(E198*SQRT(T))-E198*SQRT(T)/2,1))*EXP(-rf*T)</f>
        <v>2.6644197732489427</v>
      </c>
      <c r="J198" s="33">
        <f t="shared" si="34"/>
        <v>0.99124849990195685</v>
      </c>
      <c r="K198" s="29">
        <f t="shared" si="35"/>
        <v>0.98878463512563997</v>
      </c>
      <c r="L198" s="17">
        <f t="shared" si="29"/>
        <v>8.7515000980379343E-3</v>
      </c>
      <c r="M198" s="29">
        <f t="shared" si="30"/>
        <v>1.1215364874356482E-2</v>
      </c>
      <c r="N198" s="7">
        <f t="shared" si="36"/>
        <v>4.0536756125675311E-4</v>
      </c>
      <c r="O198" s="7">
        <f t="shared" si="37"/>
        <v>4.6015880033678513E-4</v>
      </c>
      <c r="P198" s="19">
        <f t="shared" si="38"/>
        <v>4.0536756122544482E-4</v>
      </c>
      <c r="Q198" s="27">
        <f t="shared" si="39"/>
        <v>4.6015880030836342E-4</v>
      </c>
      <c r="R198" s="6">
        <f>J198*EXP(rf*T)</f>
        <v>0.99124849990195685</v>
      </c>
      <c r="S198" s="17">
        <f>K198*EXP(rf*T)</f>
        <v>0.98878463512563997</v>
      </c>
      <c r="T198" s="6">
        <f>N198*EXP(rf*T)</f>
        <v>4.0536756125675311E-4</v>
      </c>
      <c r="U198" s="29">
        <f>O198*EXP(rf*T)</f>
        <v>4.6015880033678513E-4</v>
      </c>
      <c r="V198" s="9"/>
      <c r="W198" s="9"/>
      <c r="X198" s="9"/>
      <c r="Y198" s="9"/>
      <c r="Z198" s="9"/>
      <c r="AD198" s="1"/>
      <c r="AF198" s="1"/>
    </row>
    <row r="199" spans="2:32" x14ac:dyDescent="0.25">
      <c r="B199" s="4">
        <f t="shared" si="1"/>
        <v>196</v>
      </c>
      <c r="C199" s="16">
        <f t="shared" si="32"/>
        <v>5.2781146592305168</v>
      </c>
      <c r="D199" s="14">
        <v>0.3</v>
      </c>
      <c r="E199" s="15">
        <f t="shared" si="33"/>
        <v>0.49200000000000033</v>
      </c>
      <c r="F199" s="6">
        <f>(Fwd*_xlfn.NORM.S.DIST(LN(Fwd/$B199)/(D199*SQRT(T))+D199*SQRT(T)/2,1)-$B199*_xlfn.NORM.S.DIST(LN(Fwd/$B199)/(D199*SQRT(T))-D199*SQRT(T)/2,1)+$B199-Fwd)*EXP(-rf*T)</f>
        <v>96.179756115918138</v>
      </c>
      <c r="G199" s="29">
        <f>(Fwd*_xlfn.NORM.S.DIST(LN(Fwd/$B199)/(E199*SQRT(T))+E199*SQRT(T)/2,1)-$B199*_xlfn.NORM.S.DIST(LN(Fwd/$B199)/(E199*SQRT(T))-E199*SQRT(T)/2,1)+$B199-Fwd)*EXP(-rf*T)</f>
        <v>98.653434487774746</v>
      </c>
      <c r="H199" s="6">
        <f>(Fwd*_xlfn.NORM.S.DIST(LN(Fwd/$B199)/(D199*SQRT(T))+D199*SQRT(T)/2,1)-$B199*_xlfn.NORM.S.DIST(LN(Fwd/$B199)/(D199*SQRT(T))-D199*SQRT(T)/2,1))*EXP(-rf*T)</f>
        <v>0.17975611591814133</v>
      </c>
      <c r="I199" s="17">
        <f>(Fwd*_xlfn.NORM.S.DIST(LN(Fwd/$B199)/(E199*SQRT(T))+E199*SQRT(T)/2,1)-$B199*_xlfn.NORM.S.DIST(LN(Fwd/$B199)/(E199*SQRT(T))-E199*SQRT(T)/2,1))*EXP(-rf*T)</f>
        <v>2.6534344877747404</v>
      </c>
      <c r="J199" s="33">
        <f t="shared" si="34"/>
        <v>0.99164479912052172</v>
      </c>
      <c r="K199" s="29">
        <f t="shared" si="35"/>
        <v>0.98923901780561607</v>
      </c>
      <c r="L199" s="17">
        <f t="shared" si="29"/>
        <v>8.3552008794871568E-3</v>
      </c>
      <c r="M199" s="29">
        <f t="shared" si="30"/>
        <v>1.0760982194384816E-2</v>
      </c>
      <c r="N199" s="7">
        <f t="shared" si="36"/>
        <v>3.8723087587300142E-4</v>
      </c>
      <c r="O199" s="7">
        <f t="shared" si="37"/>
        <v>4.4860655961542761E-4</v>
      </c>
      <c r="P199" s="19">
        <f t="shared" si="38"/>
        <v>3.8723087587611005E-4</v>
      </c>
      <c r="Q199" s="27">
        <f t="shared" si="39"/>
        <v>4.4860655963496754E-4</v>
      </c>
      <c r="R199" s="6">
        <f>J199*EXP(rf*T)</f>
        <v>0.99164479912052172</v>
      </c>
      <c r="S199" s="17">
        <f>K199*EXP(rf*T)</f>
        <v>0.98923901780561607</v>
      </c>
      <c r="T199" s="6">
        <f>N199*EXP(rf*T)</f>
        <v>3.8723087587300142E-4</v>
      </c>
      <c r="U199" s="29">
        <f>O199*EXP(rf*T)</f>
        <v>4.4860655961542761E-4</v>
      </c>
      <c r="V199" s="9"/>
      <c r="W199" s="9"/>
      <c r="X199" s="9"/>
      <c r="Y199" s="9"/>
      <c r="Z199" s="9"/>
      <c r="AD199" s="1"/>
      <c r="AF199" s="1"/>
    </row>
    <row r="200" spans="2:32" x14ac:dyDescent="0.25">
      <c r="B200" s="4">
        <f t="shared" si="1"/>
        <v>197</v>
      </c>
      <c r="C200" s="16">
        <f t="shared" ref="C200:C231" si="40">LN(B200)</f>
        <v>5.2832037287379885</v>
      </c>
      <c r="D200" s="14">
        <v>0.3</v>
      </c>
      <c r="E200" s="15">
        <f t="shared" si="33"/>
        <v>0.49400000000000033</v>
      </c>
      <c r="F200" s="6">
        <f>(Fwd*_xlfn.NORM.S.DIST(LN(Fwd/$B200)/(D200*SQRT(T))+D200*SQRT(T)/2,1)-$B200*_xlfn.NORM.S.DIST(LN(Fwd/$B200)/(D200*SQRT(T))-D200*SQRT(T)/2,1)+$B200-Fwd)*EXP(-rf*T)</f>
        <v>97.171594530476597</v>
      </c>
      <c r="G200" s="29">
        <f>(Fwd*_xlfn.NORM.S.DIST(LN(Fwd/$B200)/(E200*SQRT(T))+E200*SQRT(T)/2,1)-$B200*_xlfn.NORM.S.DIST(LN(Fwd/$B200)/(E200*SQRT(T))-E200*SQRT(T)/2,1)+$B200-Fwd)*EXP(-rf*T)</f>
        <v>99.64289780886017</v>
      </c>
      <c r="H200" s="6">
        <f>(Fwd*_xlfn.NORM.S.DIST(LN(Fwd/$B200)/(D200*SQRT(T))+D200*SQRT(T)/2,1)-$B200*_xlfn.NORM.S.DIST(LN(Fwd/$B200)/(D200*SQRT(T))-D200*SQRT(T)/2,1))*EXP(-rf*T)</f>
        <v>0.17159453047659223</v>
      </c>
      <c r="I200" s="17">
        <f>(Fwd*_xlfn.NORM.S.DIST(LN(Fwd/$B200)/(E200*SQRT(T))+E200*SQRT(T)/2,1)-$B200*_xlfn.NORM.S.DIST(LN(Fwd/$B200)/(E200*SQRT(T))-E200*SQRT(T)/2,1))*EXP(-rf*T)</f>
        <v>2.6428978088601731</v>
      </c>
      <c r="J200" s="33">
        <f t="shared" si="34"/>
        <v>0.99202335710567979</v>
      </c>
      <c r="K200" s="29">
        <f t="shared" si="35"/>
        <v>0.98968205280340271</v>
      </c>
      <c r="L200" s="17">
        <f t="shared" si="29"/>
        <v>7.9766428943178758E-3</v>
      </c>
      <c r="M200" s="29">
        <f t="shared" si="30"/>
        <v>1.0317947196588406E-2</v>
      </c>
      <c r="N200" s="7">
        <f t="shared" si="36"/>
        <v>3.6988509444313422E-4</v>
      </c>
      <c r="O200" s="7">
        <f t="shared" si="37"/>
        <v>4.374634359578522E-4</v>
      </c>
      <c r="P200" s="19">
        <f t="shared" si="38"/>
        <v>3.698850944624521E-4</v>
      </c>
      <c r="Q200" s="27">
        <f t="shared" si="39"/>
        <v>4.374634359578522E-4</v>
      </c>
      <c r="R200" s="6">
        <f>J200*EXP(rf*T)</f>
        <v>0.99202335710567979</v>
      </c>
      <c r="S200" s="17">
        <f>K200*EXP(rf*T)</f>
        <v>0.98968205280340271</v>
      </c>
      <c r="T200" s="6">
        <f>N200*EXP(rf*T)</f>
        <v>3.6988509444313422E-4</v>
      </c>
      <c r="U200" s="29">
        <f>O200*EXP(rf*T)</f>
        <v>4.374634359578522E-4</v>
      </c>
      <c r="V200" s="9"/>
      <c r="W200" s="9"/>
      <c r="X200" s="9"/>
      <c r="Y200" s="9"/>
      <c r="Z200" s="9"/>
      <c r="AD200" s="1"/>
      <c r="AF200" s="1"/>
    </row>
    <row r="201" spans="2:32" x14ac:dyDescent="0.25">
      <c r="B201" s="4">
        <f t="shared" si="1"/>
        <v>198</v>
      </c>
      <c r="C201" s="16">
        <f t="shared" si="40"/>
        <v>5.2882670306945352</v>
      </c>
      <c r="D201" s="14">
        <v>0.3</v>
      </c>
      <c r="E201" s="15">
        <f t="shared" si="33"/>
        <v>0.49600000000000033</v>
      </c>
      <c r="F201" s="6">
        <f>(Fwd*_xlfn.NORM.S.DIST(LN(Fwd/$B201)/(D201*SQRT(T))+D201*SQRT(T)/2,1)-$B201*_xlfn.NORM.S.DIST(LN(Fwd/$B201)/(D201*SQRT(T))-D201*SQRT(T)/2,1)+$B201-Fwd)*EXP(-rf*T)</f>
        <v>98.163802830129498</v>
      </c>
      <c r="G201" s="29">
        <f>(Fwd*_xlfn.NORM.S.DIST(LN(Fwd/$B201)/(E201*SQRT(T))+E201*SQRT(T)/2,1)-$B201*_xlfn.NORM.S.DIST(LN(Fwd/$B201)/(E201*SQRT(T))-E201*SQRT(T)/2,1)+$B201-Fwd)*EXP(-rf*T)</f>
        <v>100.63279859338155</v>
      </c>
      <c r="H201" s="6">
        <f>(Fwd*_xlfn.NORM.S.DIST(LN(Fwd/$B201)/(D201*SQRT(T))+D201*SQRT(T)/2,1)-$B201*_xlfn.NORM.S.DIST(LN(Fwd/$B201)/(D201*SQRT(T))-D201*SQRT(T)/2,1))*EXP(-rf*T)</f>
        <v>0.16380283012950558</v>
      </c>
      <c r="I201" s="17">
        <f>(Fwd*_xlfn.NORM.S.DIST(LN(Fwd/$B201)/(E201*SQRT(T))+E201*SQRT(T)/2,1)-$B201*_xlfn.NORM.S.DIST(LN(Fwd/$B201)/(E201*SQRT(T))-E201*SQRT(T)/2,1))*EXP(-rf*T)</f>
        <v>2.6327985933815636</v>
      </c>
      <c r="J201" s="33">
        <f t="shared" si="34"/>
        <v>0.99238494834651192</v>
      </c>
      <c r="K201" s="29">
        <f t="shared" si="35"/>
        <v>0.99011414109111229</v>
      </c>
      <c r="L201" s="17">
        <f t="shared" si="29"/>
        <v>7.6150516534909674E-3</v>
      </c>
      <c r="M201" s="29">
        <f t="shared" si="30"/>
        <v>9.8858589088894888E-3</v>
      </c>
      <c r="N201" s="7">
        <f t="shared" si="36"/>
        <v>3.532973872211187E-4</v>
      </c>
      <c r="O201" s="7">
        <f t="shared" si="37"/>
        <v>4.2671313946129885E-4</v>
      </c>
      <c r="P201" s="19">
        <f t="shared" si="38"/>
        <v>3.5329738719136472E-4</v>
      </c>
      <c r="Q201" s="27">
        <f t="shared" si="39"/>
        <v>4.2671313943998257E-4</v>
      </c>
      <c r="R201" s="6">
        <f>J201*EXP(rf*T)</f>
        <v>0.99238494834651192</v>
      </c>
      <c r="S201" s="17">
        <f>K201*EXP(rf*T)</f>
        <v>0.99011414109111229</v>
      </c>
      <c r="T201" s="6">
        <f>N201*EXP(rf*T)</f>
        <v>3.532973872211187E-4</v>
      </c>
      <c r="U201" s="29">
        <f>O201*EXP(rf*T)</f>
        <v>4.2671313946129885E-4</v>
      </c>
      <c r="V201" s="9"/>
      <c r="W201" s="9"/>
      <c r="X201" s="9"/>
      <c r="Y201" s="9"/>
      <c r="Z201" s="9"/>
      <c r="AD201" s="1"/>
      <c r="AF201" s="1"/>
    </row>
    <row r="202" spans="2:32" x14ac:dyDescent="0.25">
      <c r="B202" s="4">
        <f t="shared" si="1"/>
        <v>199</v>
      </c>
      <c r="C202" s="16">
        <f t="shared" si="40"/>
        <v>5.2933048247244923</v>
      </c>
      <c r="D202" s="14">
        <v>0.3</v>
      </c>
      <c r="E202" s="15">
        <f t="shared" si="33"/>
        <v>0.49800000000000033</v>
      </c>
      <c r="F202" s="6">
        <f>(Fwd*_xlfn.NORM.S.DIST(LN(Fwd/$B202)/(D202*SQRT(T))+D202*SQRT(T)/2,1)-$B202*_xlfn.NORM.S.DIST(LN(Fwd/$B202)/(D202*SQRT(T))-D202*SQRT(T)/2,1)+$B202-Fwd)*EXP(-rf*T)</f>
        <v>99.156364427169621</v>
      </c>
      <c r="G202" s="29">
        <f>(Fwd*_xlfn.NORM.S.DIST(LN(Fwd/$B202)/(E202*SQRT(T))+E202*SQRT(T)/2,1)-$B202*_xlfn.NORM.S.DIST(LN(Fwd/$B202)/(E202*SQRT(T))-E202*SQRT(T)/2,1)+$B202-Fwd)*EXP(-rf*T)</f>
        <v>101.62312609104239</v>
      </c>
      <c r="H202" s="6">
        <f>(Fwd*_xlfn.NORM.S.DIST(LN(Fwd/$B202)/(D202*SQRT(T))+D202*SQRT(T)/2,1)-$B202*_xlfn.NORM.S.DIST(LN(Fwd/$B202)/(D202*SQRT(T))-D202*SQRT(T)/2,1))*EXP(-rf*T)</f>
        <v>0.1563644271696103</v>
      </c>
      <c r="I202" s="17">
        <f>(Fwd*_xlfn.NORM.S.DIST(LN(Fwd/$B202)/(E202*SQRT(T))+E202*SQRT(T)/2,1)-$B202*_xlfn.NORM.S.DIST(LN(Fwd/$B202)/(E202*SQRT(T))-E202*SQRT(T)/2,1))*EXP(-rf*T)</f>
        <v>2.6231260910423941</v>
      </c>
      <c r="J202" s="33">
        <f t="shared" si="34"/>
        <v>0.99273031512055354</v>
      </c>
      <c r="K202" s="29">
        <f t="shared" si="35"/>
        <v>0.99053566770977852</v>
      </c>
      <c r="L202" s="17">
        <f t="shared" si="29"/>
        <v>7.2696848794562285E-3</v>
      </c>
      <c r="M202" s="29">
        <f t="shared" si="30"/>
        <v>9.4643322902223659E-3</v>
      </c>
      <c r="N202" s="7">
        <f t="shared" si="36"/>
        <v>3.3743616086212569E-4</v>
      </c>
      <c r="O202" s="7">
        <f t="shared" si="37"/>
        <v>4.1634009787117066E-4</v>
      </c>
      <c r="P202" s="19">
        <f t="shared" si="38"/>
        <v>3.374361608781129E-4</v>
      </c>
      <c r="Q202" s="27">
        <f t="shared" si="39"/>
        <v>4.1634009789426329E-4</v>
      </c>
      <c r="R202" s="6">
        <f>J202*EXP(rf*T)</f>
        <v>0.99273031512055354</v>
      </c>
      <c r="S202" s="17">
        <f>K202*EXP(rf*T)</f>
        <v>0.99053566770977852</v>
      </c>
      <c r="T202" s="6">
        <f>N202*EXP(rf*T)</f>
        <v>3.3743616086212569E-4</v>
      </c>
      <c r="U202" s="29">
        <f>O202*EXP(rf*T)</f>
        <v>4.1634009787117066E-4</v>
      </c>
      <c r="V202" s="9"/>
      <c r="W202" s="9"/>
      <c r="X202" s="9"/>
      <c r="Y202" s="9"/>
      <c r="Z202" s="9"/>
      <c r="AD202" s="1"/>
      <c r="AF202" s="1"/>
    </row>
    <row r="203" spans="2:32" x14ac:dyDescent="0.25">
      <c r="B203" s="4">
        <f t="shared" si="1"/>
        <v>200</v>
      </c>
      <c r="C203" s="16">
        <f t="shared" si="40"/>
        <v>5.2983173665480363</v>
      </c>
      <c r="D203" s="14">
        <v>0.3</v>
      </c>
      <c r="E203" s="15">
        <f t="shared" si="33"/>
        <v>0.50000000000000033</v>
      </c>
      <c r="F203" s="6">
        <f>(Fwd*_xlfn.NORM.S.DIST(LN(Fwd/$B203)/(D203*SQRT(T))+D203*SQRT(T)/2,1)-$B203*_xlfn.NORM.S.DIST(LN(Fwd/$B203)/(D203*SQRT(T))-D203*SQRT(T)/2,1)+$B203-Fwd)*EXP(-rf*T)</f>
        <v>100.14926346037061</v>
      </c>
      <c r="G203" s="29">
        <f>(Fwd*_xlfn.NORM.S.DIST(LN(Fwd/$B203)/(E203*SQRT(T))+E203*SQRT(T)/2,1)-$B203*_xlfn.NORM.S.DIST(LN(Fwd/$B203)/(E203*SQRT(T))-E203*SQRT(T)/2,1)+$B203-Fwd)*EXP(-rf*T)</f>
        <v>102.61386992880111</v>
      </c>
      <c r="H203" s="6">
        <f>(Fwd*_xlfn.NORM.S.DIST(LN(Fwd/$B203)/(D203*SQRT(T))+D203*SQRT(T)/2,1)-$B203*_xlfn.NORM.S.DIST(LN(Fwd/$B203)/(D203*SQRT(T))-D203*SQRT(T)/2,1))*EXP(-rf*T)</f>
        <v>0.14926346037059313</v>
      </c>
      <c r="I203" s="17">
        <f>(Fwd*_xlfn.NORM.S.DIST(LN(Fwd/$B203)/(E203*SQRT(T))+E203*SQRT(T)/2,1)-$B203*_xlfn.NORM.S.DIST(LN(Fwd/$B203)/(E203*SQRT(T))-E203*SQRT(T)/2,1))*EXP(-rf*T)</f>
        <v>2.6138699288011189</v>
      </c>
      <c r="J203" s="33">
        <f t="shared" si="34"/>
        <v>0.99306016871192071</v>
      </c>
      <c r="K203" s="29">
        <f t="shared" si="35"/>
        <v>0.99094700246988054</v>
      </c>
      <c r="L203" s="17">
        <f t="shared" si="29"/>
        <v>6.9398312880755153E-3</v>
      </c>
      <c r="M203" s="29">
        <f t="shared" si="30"/>
        <v>9.0529975301256727E-3</v>
      </c>
      <c r="N203" s="7">
        <f t="shared" si="36"/>
        <v>3.2227102187221135E-4</v>
      </c>
      <c r="O203" s="7">
        <f t="shared" si="37"/>
        <v>4.0632942233287395E-4</v>
      </c>
      <c r="P203" s="19">
        <f t="shared" si="38"/>
        <v>3.2227102188331358E-4</v>
      </c>
      <c r="Q203" s="27">
        <f t="shared" si="39"/>
        <v>4.0632942229912317E-4</v>
      </c>
      <c r="R203" s="6">
        <f>J203*EXP(rf*T)</f>
        <v>0.99306016871192071</v>
      </c>
      <c r="S203" s="17">
        <f>K203*EXP(rf*T)</f>
        <v>0.99094700246988054</v>
      </c>
      <c r="T203" s="6">
        <f>N203*EXP(rf*T)</f>
        <v>3.2227102187221135E-4</v>
      </c>
      <c r="U203" s="29">
        <f>O203*EXP(rf*T)</f>
        <v>4.0632942233287395E-4</v>
      </c>
      <c r="V203" s="9"/>
      <c r="W203" s="9"/>
      <c r="X203" s="9"/>
      <c r="Y203" s="9"/>
      <c r="Z203" s="9"/>
      <c r="AD203" s="1"/>
      <c r="AF203" s="1"/>
    </row>
    <row r="204" spans="2:32" x14ac:dyDescent="0.25">
      <c r="B204" s="4">
        <f t="shared" si="1"/>
        <v>201</v>
      </c>
      <c r="C204" s="16">
        <f t="shared" si="40"/>
        <v>5.3033049080590757</v>
      </c>
      <c r="D204" s="14">
        <v>0.3</v>
      </c>
      <c r="E204" s="15">
        <f t="shared" si="33"/>
        <v>0.50200000000000033</v>
      </c>
      <c r="F204" s="6">
        <f>(Fwd*_xlfn.NORM.S.DIST(LN(Fwd/$B204)/(D204*SQRT(T))+D204*SQRT(T)/2,1)-$B204*_xlfn.NORM.S.DIST(LN(Fwd/$B204)/(D204*SQRT(T))-D204*SQRT(T)/2,1)+$B204-Fwd)*EXP(-rf*T)</f>
        <v>101.14248476459346</v>
      </c>
      <c r="G204" s="29">
        <f>(Fwd*_xlfn.NORM.S.DIST(LN(Fwd/$B204)/(E204*SQRT(T))+E204*SQRT(T)/2,1)-$B204*_xlfn.NORM.S.DIST(LN(Fwd/$B204)/(E204*SQRT(T))-E204*SQRT(T)/2,1)+$B204-Fwd)*EXP(-rf*T)</f>
        <v>103.60502009598216</v>
      </c>
      <c r="H204" s="6">
        <f>(Fwd*_xlfn.NORM.S.DIST(LN(Fwd/$B204)/(D204*SQRT(T))+D204*SQRT(T)/2,1)-$B204*_xlfn.NORM.S.DIST(LN(Fwd/$B204)/(D204*SQRT(T))-D204*SQRT(T)/2,1))*EXP(-rf*T)</f>
        <v>0.14248476459345927</v>
      </c>
      <c r="I204" s="17">
        <f>(Fwd*_xlfn.NORM.S.DIST(LN(Fwd/$B204)/(E204*SQRT(T))+E204*SQRT(T)/2,1)-$B204*_xlfn.NORM.S.DIST(LN(Fwd/$B204)/(E204*SQRT(T))-E204*SQRT(T)/2,1))*EXP(-rf*T)</f>
        <v>2.6050200959821428</v>
      </c>
      <c r="J204" s="33">
        <f t="shared" si="34"/>
        <v>0.99337519059255897</v>
      </c>
      <c r="K204" s="29">
        <f t="shared" si="35"/>
        <v>0.99134850061841462</v>
      </c>
      <c r="L204" s="17">
        <f t="shared" si="29"/>
        <v>6.6248094074332631E-3</v>
      </c>
      <c r="M204" s="29">
        <f t="shared" si="30"/>
        <v>8.6514993815853813E-3</v>
      </c>
      <c r="N204" s="7">
        <f t="shared" si="36"/>
        <v>3.077727394042995E-4</v>
      </c>
      <c r="O204" s="7">
        <f t="shared" si="37"/>
        <v>3.9666687473527418E-4</v>
      </c>
      <c r="P204" s="19">
        <f t="shared" si="38"/>
        <v>3.0777273940119088E-4</v>
      </c>
      <c r="Q204" s="27">
        <f t="shared" si="39"/>
        <v>3.9666687478145946E-4</v>
      </c>
      <c r="R204" s="6">
        <f>J204*EXP(rf*T)</f>
        <v>0.99337519059255897</v>
      </c>
      <c r="S204" s="17">
        <f>K204*EXP(rf*T)</f>
        <v>0.99134850061841462</v>
      </c>
      <c r="T204" s="6">
        <f>N204*EXP(rf*T)</f>
        <v>3.077727394042995E-4</v>
      </c>
      <c r="U204" s="29">
        <f>O204*EXP(rf*T)</f>
        <v>3.9666687473527418E-4</v>
      </c>
      <c r="V204" s="9"/>
      <c r="W204" s="9"/>
      <c r="X204" s="9"/>
      <c r="Y204" s="9"/>
      <c r="Z204" s="9"/>
      <c r="AD204" s="1"/>
      <c r="AF204" s="1"/>
    </row>
    <row r="205" spans="2:32" x14ac:dyDescent="0.25">
      <c r="B205" s="4">
        <f t="shared" si="1"/>
        <v>202</v>
      </c>
      <c r="C205" s="16">
        <f t="shared" si="40"/>
        <v>5.3082676974012051</v>
      </c>
      <c r="D205" s="14">
        <v>0.3</v>
      </c>
      <c r="E205" s="15">
        <f t="shared" si="33"/>
        <v>0.50400000000000034</v>
      </c>
      <c r="F205" s="6">
        <f>(Fwd*_xlfn.NORM.S.DIST(LN(Fwd/$B205)/(D205*SQRT(T))+D205*SQRT(T)/2,1)-$B205*_xlfn.NORM.S.DIST(LN(Fwd/$B205)/(D205*SQRT(T))-D205*SQRT(T)/2,1)+$B205-Fwd)*EXP(-rf*T)</f>
        <v>102.13601384155572</v>
      </c>
      <c r="G205" s="29">
        <f>(Fwd*_xlfn.NORM.S.DIST(LN(Fwd/$B205)/(E205*SQRT(T))+E205*SQRT(T)/2,1)-$B205*_xlfn.NORM.S.DIST(LN(Fwd/$B205)/(E205*SQRT(T))-E205*SQRT(T)/2,1)+$B205-Fwd)*EXP(-rf*T)</f>
        <v>104.59656693003794</v>
      </c>
      <c r="H205" s="6">
        <f>(Fwd*_xlfn.NORM.S.DIST(LN(Fwd/$B205)/(D205*SQRT(T))+D205*SQRT(T)/2,1)-$B205*_xlfn.NORM.S.DIST(LN(Fwd/$B205)/(D205*SQRT(T))-D205*SQRT(T)/2,1))*EXP(-rf*T)</f>
        <v>0.1360138415557266</v>
      </c>
      <c r="I205" s="17">
        <f>(Fwd*_xlfn.NORM.S.DIST(LN(Fwd/$B205)/(E205*SQRT(T))+E205*SQRT(T)/2,1)-$B205*_xlfn.NORM.S.DIST(LN(Fwd/$B205)/(E205*SQRT(T))-E205*SQRT(T)/2,1))*EXP(-rf*T)</f>
        <v>2.5965669300379481</v>
      </c>
      <c r="J205" s="33">
        <f t="shared" si="34"/>
        <v>0.99367603356684242</v>
      </c>
      <c r="K205" s="29">
        <f t="shared" si="35"/>
        <v>0.99174050347461673</v>
      </c>
      <c r="L205" s="17">
        <f t="shared" si="29"/>
        <v>6.3239664331591339E-3</v>
      </c>
      <c r="M205" s="29">
        <f t="shared" si="30"/>
        <v>8.2594965253823815E-3</v>
      </c>
      <c r="N205" s="7">
        <f t="shared" si="36"/>
        <v>2.9391320916261066E-4</v>
      </c>
      <c r="O205" s="7">
        <f t="shared" si="37"/>
        <v>3.8733883766894905E-4</v>
      </c>
      <c r="P205" s="19">
        <f t="shared" si="38"/>
        <v>2.9391320914706753E-4</v>
      </c>
      <c r="Q205" s="27">
        <f t="shared" si="39"/>
        <v>3.8733883762454013E-4</v>
      </c>
      <c r="R205" s="6">
        <f>J205*EXP(rf*T)</f>
        <v>0.99367603356684242</v>
      </c>
      <c r="S205" s="17">
        <f>K205*EXP(rf*T)</f>
        <v>0.99174050347461673</v>
      </c>
      <c r="T205" s="6">
        <f>N205*EXP(rf*T)</f>
        <v>2.9391320916261066E-4</v>
      </c>
      <c r="U205" s="29">
        <f>O205*EXP(rf*T)</f>
        <v>3.8733883766894905E-4</v>
      </c>
      <c r="V205" s="9"/>
      <c r="W205" s="9"/>
      <c r="X205" s="9"/>
      <c r="Y205" s="9"/>
      <c r="Z205" s="9"/>
      <c r="AD205" s="1"/>
      <c r="AF205" s="1"/>
    </row>
    <row r="206" spans="2:32" x14ac:dyDescent="0.25">
      <c r="B206" s="4">
        <f t="shared" si="1"/>
        <v>203</v>
      </c>
      <c r="C206" s="16">
        <f t="shared" si="40"/>
        <v>5.3132059790417872</v>
      </c>
      <c r="D206" s="14">
        <v>0.3</v>
      </c>
      <c r="E206" s="15">
        <f t="shared" si="33"/>
        <v>0.50600000000000034</v>
      </c>
      <c r="F206" s="6">
        <f>(Fwd*_xlfn.NORM.S.DIST(LN(Fwd/$B206)/(D206*SQRT(T))+D206*SQRT(T)/2,1)-$B206*_xlfn.NORM.S.DIST(LN(Fwd/$B206)/(D206*SQRT(T))-D206*SQRT(T)/2,1)+$B206-Fwd)*EXP(-rf*T)</f>
        <v>103.12983683172715</v>
      </c>
      <c r="G206" s="29">
        <f>(Fwd*_xlfn.NORM.S.DIST(LN(Fwd/$B206)/(E206*SQRT(T))+E206*SQRT(T)/2,1)-$B206*_xlfn.NORM.S.DIST(LN(Fwd/$B206)/(E206*SQRT(T))-E206*SQRT(T)/2,1)+$B206-Fwd)*EXP(-rf*T)</f>
        <v>105.58850110293139</v>
      </c>
      <c r="H206" s="6">
        <f>(Fwd*_xlfn.NORM.S.DIST(LN(Fwd/$B206)/(D206*SQRT(T))+D206*SQRT(T)/2,1)-$B206*_xlfn.NORM.S.DIST(LN(Fwd/$B206)/(D206*SQRT(T))-D206*SQRT(T)/2,1))*EXP(-rf*T)</f>
        <v>0.129836831727141</v>
      </c>
      <c r="I206" s="17">
        <f>(Fwd*_xlfn.NORM.S.DIST(LN(Fwd/$B206)/(E206*SQRT(T))+E206*SQRT(T)/2,1)-$B206*_xlfn.NORM.S.DIST(LN(Fwd/$B206)/(E206*SQRT(T))-E206*SQRT(T)/2,1))*EXP(-rf*T)</f>
        <v>2.588501102931378</v>
      </c>
      <c r="J206" s="33">
        <f t="shared" si="34"/>
        <v>0.99396332288021938</v>
      </c>
      <c r="K206" s="29">
        <f t="shared" si="35"/>
        <v>0.992123339035615</v>
      </c>
      <c r="L206" s="17">
        <f t="shared" si="29"/>
        <v>6.0366771197805091E-3</v>
      </c>
      <c r="M206" s="29">
        <f t="shared" si="30"/>
        <v>7.8766609643965424E-3</v>
      </c>
      <c r="N206" s="7">
        <f t="shared" si="36"/>
        <v>2.8066541759130814E-4</v>
      </c>
      <c r="O206" s="7">
        <f t="shared" si="37"/>
        <v>3.7833228432759824E-4</v>
      </c>
      <c r="P206" s="19">
        <f t="shared" si="38"/>
        <v>2.8066541761018193E-4</v>
      </c>
      <c r="Q206" s="27">
        <f t="shared" si="39"/>
        <v>3.7833228434713817E-4</v>
      </c>
      <c r="R206" s="6">
        <f>J206*EXP(rf*T)</f>
        <v>0.99396332288021938</v>
      </c>
      <c r="S206" s="17">
        <f>K206*EXP(rf*T)</f>
        <v>0.992123339035615</v>
      </c>
      <c r="T206" s="6">
        <f>N206*EXP(rf*T)</f>
        <v>2.8066541759130814E-4</v>
      </c>
      <c r="U206" s="29">
        <f>O206*EXP(rf*T)</f>
        <v>3.7833228432759824E-4</v>
      </c>
      <c r="V206" s="9"/>
      <c r="W206" s="9"/>
      <c r="X206" s="9"/>
      <c r="Y206" s="9"/>
      <c r="Z206" s="9"/>
      <c r="AD206" s="1"/>
      <c r="AF206" s="1"/>
    </row>
    <row r="207" spans="2:32" x14ac:dyDescent="0.25">
      <c r="B207" s="4">
        <f t="shared" si="1"/>
        <v>204</v>
      </c>
      <c r="C207" s="16">
        <f t="shared" si="40"/>
        <v>5.3181199938442161</v>
      </c>
      <c r="D207" s="14">
        <v>0.3</v>
      </c>
      <c r="E207" s="15">
        <f t="shared" si="33"/>
        <v>0.50800000000000034</v>
      </c>
      <c r="F207" s="6">
        <f>(Fwd*_xlfn.NORM.S.DIST(LN(Fwd/$B207)/(D207*SQRT(T))+D207*SQRT(T)/2,1)-$B207*_xlfn.NORM.S.DIST(LN(Fwd/$B207)/(D207*SQRT(T))-D207*SQRT(T)/2,1)+$B207-Fwd)*EXP(-rf*T)</f>
        <v>104.12394048731616</v>
      </c>
      <c r="G207" s="29">
        <f>(Fwd*_xlfn.NORM.S.DIST(LN(Fwd/$B207)/(E207*SQRT(T))+E207*SQRT(T)/2,1)-$B207*_xlfn.NORM.S.DIST(LN(Fwd/$B207)/(E207*SQRT(T))-E207*SQRT(T)/2,1)+$B207-Fwd)*EXP(-rf*T)</f>
        <v>106.58081360810917</v>
      </c>
      <c r="H207" s="6">
        <f>(Fwd*_xlfn.NORM.S.DIST(LN(Fwd/$B207)/(D207*SQRT(T))+D207*SQRT(T)/2,1)-$B207*_xlfn.NORM.S.DIST(LN(Fwd/$B207)/(D207*SQRT(T))-D207*SQRT(T)/2,1))*EXP(-rf*T)</f>
        <v>0.12394048731616558</v>
      </c>
      <c r="I207" s="17">
        <f>(Fwd*_xlfn.NORM.S.DIST(LN(Fwd/$B207)/(E207*SQRT(T))+E207*SQRT(T)/2,1)-$B207*_xlfn.NORM.S.DIST(LN(Fwd/$B207)/(E207*SQRT(T))-E207*SQRT(T)/2,1))*EXP(-rf*T)</f>
        <v>2.5808136081091551</v>
      </c>
      <c r="J207" s="33">
        <f t="shared" si="34"/>
        <v>0.99423765729238767</v>
      </c>
      <c r="K207" s="29">
        <f t="shared" si="35"/>
        <v>0.99249732255354672</v>
      </c>
      <c r="L207" s="17">
        <f t="shared" si="29"/>
        <v>5.7623427076128886E-3</v>
      </c>
      <c r="M207" s="29">
        <f t="shared" si="30"/>
        <v>7.5026774464426182E-3</v>
      </c>
      <c r="N207" s="7">
        <f t="shared" si="36"/>
        <v>2.6800340674526524E-4</v>
      </c>
      <c r="O207" s="7">
        <f t="shared" si="37"/>
        <v>3.6963475153584113E-4</v>
      </c>
      <c r="P207" s="19">
        <f t="shared" si="38"/>
        <v>2.6800340672505918E-4</v>
      </c>
      <c r="Q207" s="27">
        <f t="shared" si="39"/>
        <v>3.6963475156071013E-4</v>
      </c>
      <c r="R207" s="6">
        <f>J207*EXP(rf*T)</f>
        <v>0.99423765729238767</v>
      </c>
      <c r="S207" s="17">
        <f>K207*EXP(rf*T)</f>
        <v>0.99249732255354672</v>
      </c>
      <c r="T207" s="6">
        <f>N207*EXP(rf*T)</f>
        <v>2.6800340674526524E-4</v>
      </c>
      <c r="U207" s="29">
        <f>O207*EXP(rf*T)</f>
        <v>3.6963475153584113E-4</v>
      </c>
      <c r="V207" s="9"/>
      <c r="W207" s="9"/>
      <c r="X207" s="9"/>
      <c r="Y207" s="9"/>
      <c r="Z207" s="9"/>
      <c r="AD207" s="1"/>
      <c r="AF207" s="1"/>
    </row>
    <row r="208" spans="2:32" x14ac:dyDescent="0.25">
      <c r="B208" s="4">
        <f t="shared" si="1"/>
        <v>205</v>
      </c>
      <c r="C208" s="16">
        <f t="shared" si="40"/>
        <v>5.3230099791384085</v>
      </c>
      <c r="D208" s="14">
        <v>0.3</v>
      </c>
      <c r="E208" s="15">
        <f t="shared" si="33"/>
        <v>0.51000000000000034</v>
      </c>
      <c r="F208" s="6">
        <f>(Fwd*_xlfn.NORM.S.DIST(LN(Fwd/$B208)/(D208*SQRT(T))+D208*SQRT(T)/2,1)-$B208*_xlfn.NORM.S.DIST(LN(Fwd/$B208)/(D208*SQRT(T))-D208*SQRT(T)/2,1)+$B208-Fwd)*EXP(-rf*T)</f>
        <v>105.11831214631192</v>
      </c>
      <c r="G208" s="29">
        <f>(Fwd*_xlfn.NORM.S.DIST(LN(Fwd/$B208)/(E208*SQRT(T))+E208*SQRT(T)/2,1)-$B208*_xlfn.NORM.S.DIST(LN(Fwd/$B208)/(E208*SQRT(T))-E208*SQRT(T)/2,1)+$B208-Fwd)*EXP(-rf*T)</f>
        <v>107.57349574803848</v>
      </c>
      <c r="H208" s="6">
        <f>(Fwd*_xlfn.NORM.S.DIST(LN(Fwd/$B208)/(D208*SQRT(T))+D208*SQRT(T)/2,1)-$B208*_xlfn.NORM.S.DIST(LN(Fwd/$B208)/(D208*SQRT(T))-D208*SQRT(T)/2,1))*EXP(-rf*T)</f>
        <v>0.11831214631191522</v>
      </c>
      <c r="I208" s="17">
        <f>(Fwd*_xlfn.NORM.S.DIST(LN(Fwd/$B208)/(E208*SQRT(T))+E208*SQRT(T)/2,1)-$B208*_xlfn.NORM.S.DIST(LN(Fwd/$B208)/(E208*SQRT(T))-E208*SQRT(T)/2,1))*EXP(-rf*T)</f>
        <v>2.5734957480384928</v>
      </c>
      <c r="J208" s="33">
        <f t="shared" si="34"/>
        <v>0.99449961011538335</v>
      </c>
      <c r="K208" s="29">
        <f t="shared" si="35"/>
        <v>0.99286275708583105</v>
      </c>
      <c r="L208" s="17">
        <f t="shared" si="29"/>
        <v>5.5003898846137655E-3</v>
      </c>
      <c r="M208" s="29">
        <f t="shared" si="30"/>
        <v>7.1372429141618454E-3</v>
      </c>
      <c r="N208" s="7">
        <f t="shared" si="36"/>
        <v>2.5590223924609745E-4</v>
      </c>
      <c r="O208" s="7">
        <f t="shared" si="37"/>
        <v>3.6123431303280995E-4</v>
      </c>
      <c r="P208" s="19">
        <f t="shared" si="38"/>
        <v>2.5590223927318689E-4</v>
      </c>
      <c r="Q208" s="27">
        <f t="shared" si="39"/>
        <v>3.6123431300083553E-4</v>
      </c>
      <c r="R208" s="6">
        <f>J208*EXP(rf*T)</f>
        <v>0.99449961011538335</v>
      </c>
      <c r="S208" s="17">
        <f>K208*EXP(rf*T)</f>
        <v>0.99286275708583105</v>
      </c>
      <c r="T208" s="6">
        <f>N208*EXP(rf*T)</f>
        <v>2.5590223924609745E-4</v>
      </c>
      <c r="U208" s="29">
        <f>O208*EXP(rf*T)</f>
        <v>3.6123431303280995E-4</v>
      </c>
      <c r="V208" s="9"/>
      <c r="W208" s="9"/>
      <c r="X208" s="9"/>
      <c r="Y208" s="9"/>
      <c r="Z208" s="9"/>
      <c r="AD208" s="1"/>
      <c r="AF208" s="1"/>
    </row>
    <row r="209" spans="2:32" x14ac:dyDescent="0.25">
      <c r="B209" s="4">
        <f t="shared" si="1"/>
        <v>206</v>
      </c>
      <c r="C209" s="16">
        <f t="shared" si="40"/>
        <v>5.3278761687895813</v>
      </c>
      <c r="D209" s="14">
        <v>0.3</v>
      </c>
      <c r="E209" s="15">
        <f t="shared" si="33"/>
        <v>0.51200000000000034</v>
      </c>
      <c r="F209" s="6">
        <f>(Fwd*_xlfn.NORM.S.DIST(LN(Fwd/$B209)/(D209*SQRT(T))+D209*SQRT(T)/2,1)-$B209*_xlfn.NORM.S.DIST(LN(Fwd/$B209)/(D209*SQRT(T))-D209*SQRT(T)/2,1)+$B209-Fwd)*EXP(-rf*T)</f>
        <v>106.11293970754693</v>
      </c>
      <c r="G209" s="29">
        <f>(Fwd*_xlfn.NORM.S.DIST(LN(Fwd/$B209)/(E209*SQRT(T))+E209*SQRT(T)/2,1)-$B209*_xlfn.NORM.S.DIST(LN(Fwd/$B209)/(E209*SQRT(T))-E209*SQRT(T)/2,1)+$B209-Fwd)*EXP(-rf*T)</f>
        <v>108.56653912228083</v>
      </c>
      <c r="H209" s="6">
        <f>(Fwd*_xlfn.NORM.S.DIST(LN(Fwd/$B209)/(D209*SQRT(T))+D209*SQRT(T)/2,1)-$B209*_xlfn.NORM.S.DIST(LN(Fwd/$B209)/(D209*SQRT(T))-D209*SQRT(T)/2,1))*EXP(-rf*T)</f>
        <v>0.11293970754693805</v>
      </c>
      <c r="I209" s="17">
        <f>(Fwd*_xlfn.NORM.S.DIST(LN(Fwd/$B209)/(E209*SQRT(T))+E209*SQRT(T)/2,1)-$B209*_xlfn.NORM.S.DIST(LN(Fwd/$B209)/(E209*SQRT(T))-E209*SQRT(T)/2,1))*EXP(-rf*T)</f>
        <v>2.5665391222808314</v>
      </c>
      <c r="J209" s="33">
        <f t="shared" si="34"/>
        <v>0.99474973021740709</v>
      </c>
      <c r="K209" s="29">
        <f t="shared" si="35"/>
        <v>0.99321993401936481</v>
      </c>
      <c r="L209" s="17">
        <f t="shared" si="29"/>
        <v>5.2502697825961286E-3</v>
      </c>
      <c r="M209" s="29">
        <f t="shared" si="30"/>
        <v>6.780065980635186E-3</v>
      </c>
      <c r="N209" s="7">
        <f t="shared" si="36"/>
        <v>2.4433796480138881E-4</v>
      </c>
      <c r="O209" s="7">
        <f t="shared" si="37"/>
        <v>3.5311955403471984E-4</v>
      </c>
      <c r="P209" s="19">
        <f t="shared" si="38"/>
        <v>2.4433796476208691E-4</v>
      </c>
      <c r="Q209" s="27">
        <f t="shared" si="39"/>
        <v>3.5311955405248341E-4</v>
      </c>
      <c r="R209" s="6">
        <f>J209*EXP(rf*T)</f>
        <v>0.99474973021740709</v>
      </c>
      <c r="S209" s="17">
        <f>K209*EXP(rf*T)</f>
        <v>0.99321993401936481</v>
      </c>
      <c r="T209" s="6">
        <f>N209*EXP(rf*T)</f>
        <v>2.4433796480138881E-4</v>
      </c>
      <c r="U209" s="29">
        <f>O209*EXP(rf*T)</f>
        <v>3.5311955403471984E-4</v>
      </c>
      <c r="V209" s="9"/>
      <c r="W209" s="9"/>
      <c r="X209" s="9"/>
      <c r="Y209" s="9"/>
      <c r="Z209" s="9"/>
      <c r="AD209" s="1"/>
      <c r="AF209" s="1"/>
    </row>
    <row r="210" spans="2:32" x14ac:dyDescent="0.25">
      <c r="B210" s="4">
        <f t="shared" si="1"/>
        <v>207</v>
      </c>
      <c r="C210" s="16">
        <f t="shared" si="40"/>
        <v>5.3327187932653688</v>
      </c>
      <c r="D210" s="14">
        <v>0.3</v>
      </c>
      <c r="E210" s="15">
        <f t="shared" si="33"/>
        <v>0.51400000000000035</v>
      </c>
      <c r="F210" s="6">
        <f>(Fwd*_xlfn.NORM.S.DIST(LN(Fwd/$B210)/(D210*SQRT(T))+D210*SQRT(T)/2,1)-$B210*_xlfn.NORM.S.DIST(LN(Fwd/$B210)/(D210*SQRT(T))-D210*SQRT(T)/2,1)+$B210-Fwd)*EXP(-rf*T)</f>
        <v>107.10781160674674</v>
      </c>
      <c r="G210" s="29">
        <f>(Fwd*_xlfn.NORM.S.DIST(LN(Fwd/$B210)/(E210*SQRT(T))+E210*SQRT(T)/2,1)-$B210*_xlfn.NORM.S.DIST(LN(Fwd/$B210)/(E210*SQRT(T))-E210*SQRT(T)/2,1)+$B210-Fwd)*EXP(-rf*T)</f>
        <v>109.55993561607721</v>
      </c>
      <c r="H210" s="6">
        <f>(Fwd*_xlfn.NORM.S.DIST(LN(Fwd/$B210)/(D210*SQRT(T))+D210*SQRT(T)/2,1)-$B210*_xlfn.NORM.S.DIST(LN(Fwd/$B210)/(D210*SQRT(T))-D210*SQRT(T)/2,1))*EXP(-rf*T)</f>
        <v>0.10781160674672297</v>
      </c>
      <c r="I210" s="17">
        <f>(Fwd*_xlfn.NORM.S.DIST(LN(Fwd/$B210)/(E210*SQRT(T))+E210*SQRT(T)/2,1)-$B210*_xlfn.NORM.S.DIST(LN(Fwd/$B210)/(E210*SQRT(T))-E210*SQRT(T)/2,1))*EXP(-rf*T)</f>
        <v>2.5599356160772224</v>
      </c>
      <c r="J210" s="33">
        <f t="shared" si="34"/>
        <v>0.99498854299284289</v>
      </c>
      <c r="K210" s="29">
        <f t="shared" si="35"/>
        <v>0.99356913357048882</v>
      </c>
      <c r="L210" s="17">
        <f t="shared" si="29"/>
        <v>5.0114570071664866E-3</v>
      </c>
      <c r="M210" s="29">
        <f t="shared" si="30"/>
        <v>6.430866429506743E-3</v>
      </c>
      <c r="N210" s="7">
        <f t="shared" si="36"/>
        <v>2.3328758607021882E-4</v>
      </c>
      <c r="O210" s="7">
        <f t="shared" si="37"/>
        <v>3.4527954821328422E-4</v>
      </c>
      <c r="P210" s="19">
        <f t="shared" si="38"/>
        <v>2.3328758609719724E-4</v>
      </c>
      <c r="Q210" s="27">
        <f t="shared" si="39"/>
        <v>3.4527954820440243E-4</v>
      </c>
      <c r="R210" s="6">
        <f>J210*EXP(rf*T)</f>
        <v>0.99498854299284289</v>
      </c>
      <c r="S210" s="17">
        <f>K210*EXP(rf*T)</f>
        <v>0.99356913357048882</v>
      </c>
      <c r="T210" s="6">
        <f>N210*EXP(rf*T)</f>
        <v>2.3328758607021882E-4</v>
      </c>
      <c r="U210" s="29">
        <f>O210*EXP(rf*T)</f>
        <v>3.4527954821328422E-4</v>
      </c>
      <c r="V210" s="9"/>
      <c r="W210" s="9"/>
      <c r="X210" s="9"/>
      <c r="Y210" s="9"/>
      <c r="Z210" s="9"/>
      <c r="AD210" s="1"/>
      <c r="AF210" s="1"/>
    </row>
    <row r="211" spans="2:32" x14ac:dyDescent="0.25">
      <c r="B211" s="4">
        <f t="shared" si="1"/>
        <v>208</v>
      </c>
      <c r="C211" s="16">
        <f t="shared" si="40"/>
        <v>5.3375380797013179</v>
      </c>
      <c r="D211" s="14">
        <v>0.3</v>
      </c>
      <c r="E211" s="15">
        <f t="shared" si="33"/>
        <v>0.51600000000000035</v>
      </c>
      <c r="F211" s="6">
        <f>(Fwd*_xlfn.NORM.S.DIST(LN(Fwd/$B211)/(D211*SQRT(T))+D211*SQRT(T)/2,1)-$B211*_xlfn.NORM.S.DIST(LN(Fwd/$B211)/(D211*SQRT(T))-D211*SQRT(T)/2,1)+$B211-Fwd)*EXP(-rf*T)</f>
        <v>108.10291679353261</v>
      </c>
      <c r="G211" s="29">
        <f>(Fwd*_xlfn.NORM.S.DIST(LN(Fwd/$B211)/(E211*SQRT(T))+E211*SQRT(T)/2,1)-$B211*_xlfn.NORM.S.DIST(LN(Fwd/$B211)/(E211*SQRT(T))-E211*SQRT(T)/2,1)+$B211-Fwd)*EXP(-rf*T)</f>
        <v>110.55367738942181</v>
      </c>
      <c r="H211" s="6">
        <f>(Fwd*_xlfn.NORM.S.DIST(LN(Fwd/$B211)/(D211*SQRT(T))+D211*SQRT(T)/2,1)-$B211*_xlfn.NORM.S.DIST(LN(Fwd/$B211)/(D211*SQRT(T))-D211*SQRT(T)/2,1))*EXP(-rf*T)</f>
        <v>0.10291679353260508</v>
      </c>
      <c r="I211" s="17">
        <f>(Fwd*_xlfn.NORM.S.DIST(LN(Fwd/$B211)/(E211*SQRT(T))+E211*SQRT(T)/2,1)-$B211*_xlfn.NORM.S.DIST(LN(Fwd/$B211)/(E211*SQRT(T))-E211*SQRT(T)/2,1))*EXP(-rf*T)</f>
        <v>2.5536773894218179</v>
      </c>
      <c r="J211" s="33">
        <f t="shared" si="34"/>
        <v>0.99521655129930764</v>
      </c>
      <c r="K211" s="29">
        <f t="shared" si="35"/>
        <v>0.99391062526171936</v>
      </c>
      <c r="L211" s="17">
        <f t="shared" si="29"/>
        <v>4.7834487006837012E-3</v>
      </c>
      <c r="M211" s="29">
        <f t="shared" si="30"/>
        <v>6.0893747382930741E-3</v>
      </c>
      <c r="N211" s="7">
        <f t="shared" si="36"/>
        <v>2.2272902685926965E-4</v>
      </c>
      <c r="O211" s="7">
        <f t="shared" si="37"/>
        <v>3.3770383424780448E-4</v>
      </c>
      <c r="P211" s="19">
        <f t="shared" si="38"/>
        <v>2.2272902686837348E-4</v>
      </c>
      <c r="Q211" s="27">
        <f t="shared" si="39"/>
        <v>3.3770383422293548E-4</v>
      </c>
      <c r="R211" s="6">
        <f>J211*EXP(rf*T)</f>
        <v>0.99521655129930764</v>
      </c>
      <c r="S211" s="17">
        <f>K211*EXP(rf*T)</f>
        <v>0.99391062526171936</v>
      </c>
      <c r="T211" s="6">
        <f>N211*EXP(rf*T)</f>
        <v>2.2272902685926965E-4</v>
      </c>
      <c r="U211" s="29">
        <f>O211*EXP(rf*T)</f>
        <v>3.3770383424780448E-4</v>
      </c>
      <c r="V211" s="9"/>
      <c r="W211" s="9"/>
      <c r="X211" s="9"/>
      <c r="Y211" s="9"/>
      <c r="Z211" s="9"/>
      <c r="AD211" s="1"/>
      <c r="AF211" s="1"/>
    </row>
    <row r="212" spans="2:32" x14ac:dyDescent="0.25">
      <c r="B212" s="4">
        <f t="shared" si="1"/>
        <v>209</v>
      </c>
      <c r="C212" s="16">
        <f t="shared" si="40"/>
        <v>5.3423342519648109</v>
      </c>
      <c r="D212" s="14">
        <v>0.3</v>
      </c>
      <c r="E212" s="15">
        <f t="shared" si="33"/>
        <v>0.51800000000000035</v>
      </c>
      <c r="F212" s="6">
        <f>(Fwd*_xlfn.NORM.S.DIST(LN(Fwd/$B212)/(D212*SQRT(T))+D212*SQRT(T)/2,1)-$B212*_xlfn.NORM.S.DIST(LN(Fwd/$B212)/(D212*SQRT(T))-D212*SQRT(T)/2,1)+$B212-Fwd)*EXP(-rf*T)</f>
        <v>109.09824470934535</v>
      </c>
      <c r="G212" s="29">
        <f>(Fwd*_xlfn.NORM.S.DIST(LN(Fwd/$B212)/(E212*SQRT(T))+E212*SQRT(T)/2,1)-$B212*_xlfn.NORM.S.DIST(LN(Fwd/$B212)/(E212*SQRT(T))-E212*SQRT(T)/2,1)+$B212-Fwd)*EXP(-rf*T)</f>
        <v>111.54775686660065</v>
      </c>
      <c r="H212" s="6">
        <f>(Fwd*_xlfn.NORM.S.DIST(LN(Fwd/$B212)/(D212*SQRT(T))+D212*SQRT(T)/2,1)-$B212*_xlfn.NORM.S.DIST(LN(Fwd/$B212)/(D212*SQRT(T))-D212*SQRT(T)/2,1))*EXP(-rf*T)</f>
        <v>9.8244709345355563E-2</v>
      </c>
      <c r="I212" s="17">
        <f>(Fwd*_xlfn.NORM.S.DIST(LN(Fwd/$B212)/(E212*SQRT(T))+E212*SQRT(T)/2,1)-$B212*_xlfn.NORM.S.DIST(LN(Fwd/$B212)/(E212*SQRT(T))-E212*SQRT(T)/2,1))*EXP(-rf*T)</f>
        <v>2.5477568666006363</v>
      </c>
      <c r="J212" s="33">
        <f t="shared" si="34"/>
        <v>0.99543423636242778</v>
      </c>
      <c r="K212" s="29">
        <f t="shared" si="35"/>
        <v>0.99424466837614034</v>
      </c>
      <c r="L212" s="17">
        <f t="shared" si="29"/>
        <v>4.5657636375722732E-3</v>
      </c>
      <c r="M212" s="29">
        <f t="shared" si="30"/>
        <v>5.7553316238632135E-3</v>
      </c>
      <c r="N212" s="7">
        <f t="shared" si="36"/>
        <v>2.1264109938101683E-4</v>
      </c>
      <c r="O212" s="7">
        <f t="shared" si="37"/>
        <v>3.3038239459415308E-4</v>
      </c>
      <c r="P212" s="19">
        <f t="shared" si="38"/>
        <v>2.126410993544825E-4</v>
      </c>
      <c r="Q212" s="27">
        <f t="shared" si="39"/>
        <v>3.3038239463678565E-4</v>
      </c>
      <c r="R212" s="6">
        <f>J212*EXP(rf*T)</f>
        <v>0.99543423636242778</v>
      </c>
      <c r="S212" s="17">
        <f>K212*EXP(rf*T)</f>
        <v>0.99424466837614034</v>
      </c>
      <c r="T212" s="6">
        <f>N212*EXP(rf*T)</f>
        <v>2.1264109938101683E-4</v>
      </c>
      <c r="U212" s="29">
        <f>O212*EXP(rf*T)</f>
        <v>3.3038239459415308E-4</v>
      </c>
      <c r="V212" s="9"/>
      <c r="W212" s="9"/>
      <c r="X212" s="9"/>
      <c r="Y212" s="9"/>
      <c r="Z212" s="9"/>
      <c r="AD212" s="1"/>
      <c r="AF212" s="1"/>
    </row>
    <row r="213" spans="2:32" x14ac:dyDescent="0.25">
      <c r="B213" s="4">
        <f t="shared" si="1"/>
        <v>210</v>
      </c>
      <c r="C213" s="16">
        <f t="shared" si="40"/>
        <v>5.3471075307174685</v>
      </c>
      <c r="D213" s="14">
        <v>0.3</v>
      </c>
      <c r="E213" s="15">
        <f t="shared" si="33"/>
        <v>0.52000000000000035</v>
      </c>
      <c r="F213" s="6">
        <f>(Fwd*_xlfn.NORM.S.DIST(LN(Fwd/$B213)/(D213*SQRT(T))+D213*SQRT(T)/2,1)-$B213*_xlfn.NORM.S.DIST(LN(Fwd/$B213)/(D213*SQRT(T))-D213*SQRT(T)/2,1)+$B213-Fwd)*EXP(-rf*T)</f>
        <v>110.09378526625747</v>
      </c>
      <c r="G213" s="29">
        <f>(Fwd*_xlfn.NORM.S.DIST(LN(Fwd/$B213)/(E213*SQRT(T))+E213*SQRT(T)/2,1)-$B213*_xlfn.NORM.S.DIST(LN(Fwd/$B213)/(E213*SQRT(T))-E213*SQRT(T)/2,1)+$B213-Fwd)*EXP(-rf*T)</f>
        <v>112.54216672617409</v>
      </c>
      <c r="H213" s="6">
        <f>(Fwd*_xlfn.NORM.S.DIST(LN(Fwd/$B213)/(D213*SQRT(T))+D213*SQRT(T)/2,1)-$B213*_xlfn.NORM.S.DIST(LN(Fwd/$B213)/(D213*SQRT(T))-D213*SQRT(T)/2,1))*EXP(-rf*T)</f>
        <v>9.3785266257460531E-2</v>
      </c>
      <c r="I213" s="17">
        <f>(Fwd*_xlfn.NORM.S.DIST(LN(Fwd/$B213)/(E213*SQRT(T))+E213*SQRT(T)/2,1)-$B213*_xlfn.NORM.S.DIST(LN(Fwd/$B213)/(E213*SQRT(T))-E213*SQRT(T)/2,1))*EXP(-rf*T)</f>
        <v>2.5421667261740915</v>
      </c>
      <c r="J213" s="33">
        <f t="shared" si="34"/>
        <v>0.99564205864875532</v>
      </c>
      <c r="K213" s="29">
        <f t="shared" si="35"/>
        <v>0.99457151239107588</v>
      </c>
      <c r="L213" s="17">
        <f t="shared" ref="L213:L276" si="41">(H212-H214)/2</f>
        <v>4.3579413512491727E-3</v>
      </c>
      <c r="M213" s="29">
        <f t="shared" ref="M213:M276" si="42">(I212-I214)/2</f>
        <v>5.4284876089134571E-3</v>
      </c>
      <c r="N213" s="7">
        <f t="shared" si="36"/>
        <v>2.0300347327406598E-4</v>
      </c>
      <c r="O213" s="7">
        <f t="shared" si="37"/>
        <v>3.2330563527693812E-4</v>
      </c>
      <c r="P213" s="19">
        <f t="shared" si="38"/>
        <v>2.0300347329171853E-4</v>
      </c>
      <c r="Q213" s="27">
        <f t="shared" si="39"/>
        <v>3.2330563526272726E-4</v>
      </c>
      <c r="R213" s="6">
        <f>J213*EXP(rf*T)</f>
        <v>0.99564205864875532</v>
      </c>
      <c r="S213" s="17">
        <f>K213*EXP(rf*T)</f>
        <v>0.99457151239107588</v>
      </c>
      <c r="T213" s="6">
        <f>N213*EXP(rf*T)</f>
        <v>2.0300347327406598E-4</v>
      </c>
      <c r="U213" s="29">
        <f>O213*EXP(rf*T)</f>
        <v>3.2330563527693812E-4</v>
      </c>
      <c r="V213" s="9"/>
      <c r="W213" s="9"/>
      <c r="X213" s="9"/>
      <c r="Y213" s="9"/>
      <c r="Z213" s="9"/>
      <c r="AD213" s="1"/>
      <c r="AF213" s="1"/>
    </row>
    <row r="214" spans="2:32" x14ac:dyDescent="0.25">
      <c r="B214" s="4">
        <f t="shared" si="1"/>
        <v>211</v>
      </c>
      <c r="C214" s="16">
        <f t="shared" si="40"/>
        <v>5.3518581334760666</v>
      </c>
      <c r="D214" s="14">
        <v>0.3</v>
      </c>
      <c r="E214" s="15">
        <f t="shared" si="33"/>
        <v>0.52200000000000035</v>
      </c>
      <c r="F214" s="6">
        <f>(Fwd*_xlfn.NORM.S.DIST(LN(Fwd/$B214)/(D214*SQRT(T))+D214*SQRT(T)/2,1)-$B214*_xlfn.NORM.S.DIST(LN(Fwd/$B214)/(D214*SQRT(T))-D214*SQRT(T)/2,1)+$B214-Fwd)*EXP(-rf*T)</f>
        <v>111.08952882664286</v>
      </c>
      <c r="G214" s="29">
        <f>(Fwd*_xlfn.NORM.S.DIST(LN(Fwd/$B214)/(E214*SQRT(T))+E214*SQRT(T)/2,1)-$B214*_xlfn.NORM.S.DIST(LN(Fwd/$B214)/(E214*SQRT(T))-E214*SQRT(T)/2,1)+$B214-Fwd)*EXP(-rf*T)</f>
        <v>113.5368998913828</v>
      </c>
      <c r="H214" s="6">
        <f>(Fwd*_xlfn.NORM.S.DIST(LN(Fwd/$B214)/(D214*SQRT(T))+D214*SQRT(T)/2,1)-$B214*_xlfn.NORM.S.DIST(LN(Fwd/$B214)/(D214*SQRT(T))-D214*SQRT(T)/2,1))*EXP(-rf*T)</f>
        <v>8.9528826642857218E-2</v>
      </c>
      <c r="I214" s="17">
        <f>(Fwd*_xlfn.NORM.S.DIST(LN(Fwd/$B214)/(E214*SQRT(T))+E214*SQRT(T)/2,1)-$B214*_xlfn.NORM.S.DIST(LN(Fwd/$B214)/(E214*SQRT(T))-E214*SQRT(T)/2,1))*EXP(-rf*T)</f>
        <v>2.5368998913828094</v>
      </c>
      <c r="J214" s="33">
        <f t="shared" si="34"/>
        <v>0.99584045870808779</v>
      </c>
      <c r="K214" s="29">
        <f t="shared" si="35"/>
        <v>0.99489139739159782</v>
      </c>
      <c r="L214" s="17">
        <f t="shared" si="41"/>
        <v>4.1595412919116503E-3</v>
      </c>
      <c r="M214" s="29">
        <f t="shared" si="42"/>
        <v>5.1086026084057323E-3</v>
      </c>
      <c r="N214" s="7">
        <f t="shared" si="36"/>
        <v>1.9379664539087571E-4</v>
      </c>
      <c r="O214" s="7">
        <f t="shared" si="37"/>
        <v>3.1646436576693304E-4</v>
      </c>
      <c r="P214" s="19">
        <f t="shared" si="38"/>
        <v>1.9379664538332619E-4</v>
      </c>
      <c r="Q214" s="27">
        <f t="shared" si="39"/>
        <v>3.1646436575272219E-4</v>
      </c>
      <c r="R214" s="6">
        <f>J214*EXP(rf*T)</f>
        <v>0.99584045870808779</v>
      </c>
      <c r="S214" s="17">
        <f>K214*EXP(rf*T)</f>
        <v>0.99489139739159782</v>
      </c>
      <c r="T214" s="6">
        <f>N214*EXP(rf*T)</f>
        <v>1.9379664539087571E-4</v>
      </c>
      <c r="U214" s="29">
        <f>O214*EXP(rf*T)</f>
        <v>3.1646436576693304E-4</v>
      </c>
      <c r="V214" s="9"/>
      <c r="W214" s="9"/>
      <c r="X214" s="9"/>
      <c r="Y214" s="9"/>
      <c r="Z214" s="9"/>
      <c r="AD214" s="1"/>
      <c r="AF214" s="1"/>
    </row>
    <row r="215" spans="2:32" x14ac:dyDescent="0.25">
      <c r="B215" s="4">
        <f t="shared" si="1"/>
        <v>212</v>
      </c>
      <c r="C215" s="16">
        <f t="shared" si="40"/>
        <v>5.3565862746720123</v>
      </c>
      <c r="D215" s="14">
        <v>0.3</v>
      </c>
      <c r="E215" s="15">
        <f t="shared" si="33"/>
        <v>0.52400000000000035</v>
      </c>
      <c r="F215" s="6">
        <f>(Fwd*_xlfn.NORM.S.DIST(LN(Fwd/$B215)/(D215*SQRT(T))+D215*SQRT(T)/2,1)-$B215*_xlfn.NORM.S.DIST(LN(Fwd/$B215)/(D215*SQRT(T))-D215*SQRT(T)/2,1)+$B215-Fwd)*EXP(-rf*T)</f>
        <v>112.08546618367365</v>
      </c>
      <c r="G215" s="29">
        <f>(Fwd*_xlfn.NORM.S.DIST(LN(Fwd/$B215)/(E215*SQRT(T))+E215*SQRT(T)/2,1)-$B215*_xlfn.NORM.S.DIST(LN(Fwd/$B215)/(E215*SQRT(T))-E215*SQRT(T)/2,1)+$B215-Fwd)*EXP(-rf*T)</f>
        <v>114.53194952095728</v>
      </c>
      <c r="H215" s="6">
        <f>(Fwd*_xlfn.NORM.S.DIST(LN(Fwd/$B215)/(D215*SQRT(T))+D215*SQRT(T)/2,1)-$B215*_xlfn.NORM.S.DIST(LN(Fwd/$B215)/(D215*SQRT(T))-D215*SQRT(T)/2,1))*EXP(-rf*T)</f>
        <v>8.546618367363723E-2</v>
      </c>
      <c r="I215" s="17">
        <f>(Fwd*_xlfn.NORM.S.DIST(LN(Fwd/$B215)/(E215*SQRT(T))+E215*SQRT(T)/2,1)-$B215*_xlfn.NORM.S.DIST(LN(Fwd/$B215)/(E215*SQRT(T))-E215*SQRT(T)/2,1))*EXP(-rf*T)</f>
        <v>2.53194952095728</v>
      </c>
      <c r="J215" s="33">
        <f t="shared" si="34"/>
        <v>0.99602985798554755</v>
      </c>
      <c r="K215" s="29">
        <f t="shared" si="35"/>
        <v>0.99520455446493372</v>
      </c>
      <c r="L215" s="17">
        <f t="shared" si="41"/>
        <v>3.9701420144487853E-3</v>
      </c>
      <c r="M215" s="29">
        <f t="shared" si="42"/>
        <v>4.7954455350733838E-3</v>
      </c>
      <c r="N215" s="7">
        <f t="shared" si="36"/>
        <v>1.8500190952863704E-4</v>
      </c>
      <c r="O215" s="7">
        <f t="shared" si="37"/>
        <v>3.0984978090486948E-4</v>
      </c>
      <c r="P215" s="19">
        <f t="shared" si="38"/>
        <v>1.8500190954240381E-4</v>
      </c>
      <c r="Q215" s="27">
        <f t="shared" si="39"/>
        <v>3.098497809119749E-4</v>
      </c>
      <c r="R215" s="6">
        <f>J215*EXP(rf*T)</f>
        <v>0.99602985798554755</v>
      </c>
      <c r="S215" s="17">
        <f>K215*EXP(rf*T)</f>
        <v>0.99520455446493372</v>
      </c>
      <c r="T215" s="6">
        <f>N215*EXP(rf*T)</f>
        <v>1.8500190952863704E-4</v>
      </c>
      <c r="U215" s="29">
        <f>O215*EXP(rf*T)</f>
        <v>3.0984978090486948E-4</v>
      </c>
      <c r="V215" s="9"/>
      <c r="W215" s="9"/>
      <c r="X215" s="9"/>
      <c r="Y215" s="9"/>
      <c r="Z215" s="9"/>
      <c r="AD215" s="1"/>
      <c r="AF215" s="1"/>
    </row>
    <row r="216" spans="2:32" x14ac:dyDescent="0.25">
      <c r="B216" s="4">
        <f t="shared" si="1"/>
        <v>213</v>
      </c>
      <c r="C216" s="16">
        <f t="shared" si="40"/>
        <v>5.3612921657094255</v>
      </c>
      <c r="D216" s="14">
        <v>0.3</v>
      </c>
      <c r="E216" s="15">
        <f t="shared" si="33"/>
        <v>0.52600000000000036</v>
      </c>
      <c r="F216" s="6">
        <f>(Fwd*_xlfn.NORM.S.DIST(LN(Fwd/$B216)/(D216*SQRT(T))+D216*SQRT(T)/2,1)-$B216*_xlfn.NORM.S.DIST(LN(Fwd/$B216)/(D216*SQRT(T))-D216*SQRT(T)/2,1)+$B216-Fwd)*EXP(-rf*T)</f>
        <v>113.08158854261396</v>
      </c>
      <c r="G216" s="29">
        <f>(Fwd*_xlfn.NORM.S.DIST(LN(Fwd/$B216)/(E216*SQRT(T))+E216*SQRT(T)/2,1)-$B216*_xlfn.NORM.S.DIST(LN(Fwd/$B216)/(E216*SQRT(T))-E216*SQRT(T)/2,1)+$B216-Fwd)*EXP(-rf*T)</f>
        <v>115.52730900031267</v>
      </c>
      <c r="H216" s="6">
        <f>(Fwd*_xlfn.NORM.S.DIST(LN(Fwd/$B216)/(D216*SQRT(T))+D216*SQRT(T)/2,1)-$B216*_xlfn.NORM.S.DIST(LN(Fwd/$B216)/(D216*SQRT(T))-D216*SQRT(T)/2,1))*EXP(-rf*T)</f>
        <v>8.1588542613959647E-2</v>
      </c>
      <c r="I216" s="17">
        <f>(Fwd*_xlfn.NORM.S.DIST(LN(Fwd/$B216)/(E216*SQRT(T))+E216*SQRT(T)/2,1)-$B216*_xlfn.NORM.S.DIST(LN(Fwd/$B216)/(E216*SQRT(T))-E216*SQRT(T)/2,1))*EXP(-rf*T)</f>
        <v>2.5273090003126626</v>
      </c>
      <c r="J216" s="33">
        <f t="shared" si="34"/>
        <v>0.99621065960428723</v>
      </c>
      <c r="K216" s="29">
        <f t="shared" si="35"/>
        <v>0.99551120607706878</v>
      </c>
      <c r="L216" s="17">
        <f t="shared" si="41"/>
        <v>3.7893403957069416E-3</v>
      </c>
      <c r="M216" s="29">
        <f t="shared" si="42"/>
        <v>4.4887939229258933E-3</v>
      </c>
      <c r="N216" s="7">
        <f t="shared" si="36"/>
        <v>1.7660132795072059E-4</v>
      </c>
      <c r="O216" s="7">
        <f t="shared" si="37"/>
        <v>3.0345344336524249E-4</v>
      </c>
      <c r="P216" s="19">
        <f t="shared" si="38"/>
        <v>1.7660132794128369E-4</v>
      </c>
      <c r="Q216" s="27">
        <f t="shared" si="39"/>
        <v>3.0345344338300606E-4</v>
      </c>
      <c r="R216" s="6">
        <f>J216*EXP(rf*T)</f>
        <v>0.99621065960428723</v>
      </c>
      <c r="S216" s="17">
        <f>K216*EXP(rf*T)</f>
        <v>0.99551120607706878</v>
      </c>
      <c r="T216" s="6">
        <f>N216*EXP(rf*T)</f>
        <v>1.7660132795072059E-4</v>
      </c>
      <c r="U216" s="29">
        <f>O216*EXP(rf*T)</f>
        <v>3.0345344336524249E-4</v>
      </c>
      <c r="V216" s="9"/>
      <c r="W216" s="9"/>
      <c r="X216" s="9"/>
      <c r="Y216" s="9"/>
      <c r="Z216" s="9"/>
      <c r="AD216" s="1"/>
      <c r="AF216" s="1"/>
    </row>
    <row r="217" spans="2:32" x14ac:dyDescent="0.25">
      <c r="B217" s="4">
        <f t="shared" si="1"/>
        <v>214</v>
      </c>
      <c r="C217" s="16">
        <f t="shared" si="40"/>
        <v>5.3659760150218512</v>
      </c>
      <c r="D217" s="14">
        <v>0.3</v>
      </c>
      <c r="E217" s="15">
        <f t="shared" si="33"/>
        <v>0.52800000000000036</v>
      </c>
      <c r="F217" s="6">
        <f>(Fwd*_xlfn.NORM.S.DIST(LN(Fwd/$B217)/(D217*SQRT(T))+D217*SQRT(T)/2,1)-$B217*_xlfn.NORM.S.DIST(LN(Fwd/$B217)/(D217*SQRT(T))-D217*SQRT(T)/2,1)+$B217-Fwd)*EXP(-rf*T)</f>
        <v>114.07788750288222</v>
      </c>
      <c r="G217" s="29">
        <f>(Fwd*_xlfn.NORM.S.DIST(LN(Fwd/$B217)/(E217*SQRT(T))+E217*SQRT(T)/2,1)-$B217*_xlfn.NORM.S.DIST(LN(Fwd/$B217)/(E217*SQRT(T))-E217*SQRT(T)/2,1)+$B217-Fwd)*EXP(-rf*T)</f>
        <v>116.52297193311142</v>
      </c>
      <c r="H217" s="6">
        <f>(Fwd*_xlfn.NORM.S.DIST(LN(Fwd/$B217)/(D217*SQRT(T))+D217*SQRT(T)/2,1)-$B217*_xlfn.NORM.S.DIST(LN(Fwd/$B217)/(D217*SQRT(T))-D217*SQRT(T)/2,1))*EXP(-rf*T)</f>
        <v>7.7887502882223347E-2</v>
      </c>
      <c r="I217" s="17">
        <f>(Fwd*_xlfn.NORM.S.DIST(LN(Fwd/$B217)/(E217*SQRT(T))+E217*SQRT(T)/2,1)-$B217*_xlfn.NORM.S.DIST(LN(Fwd/$B217)/(E217*SQRT(T))-E217*SQRT(T)/2,1))*EXP(-rf*T)</f>
        <v>2.5229719331114282</v>
      </c>
      <c r="J217" s="33">
        <f t="shared" si="34"/>
        <v>0.99638324911965981</v>
      </c>
      <c r="K217" s="29">
        <f t="shared" si="35"/>
        <v>0.99581156643198199</v>
      </c>
      <c r="L217" s="17">
        <f t="shared" si="41"/>
        <v>3.6167508803343074E-3</v>
      </c>
      <c r="M217" s="29">
        <f t="shared" si="42"/>
        <v>4.1884335680189011E-3</v>
      </c>
      <c r="N217" s="7">
        <f t="shared" si="36"/>
        <v>1.6857770279443685E-4</v>
      </c>
      <c r="O217" s="7">
        <f t="shared" si="37"/>
        <v>2.972672664611764E-4</v>
      </c>
      <c r="P217" s="19">
        <f t="shared" si="38"/>
        <v>1.6857770280398476E-4</v>
      </c>
      <c r="Q217" s="27">
        <f t="shared" si="39"/>
        <v>2.9726726643097834E-4</v>
      </c>
      <c r="R217" s="6">
        <f>J217*EXP(rf*T)</f>
        <v>0.99638324911965981</v>
      </c>
      <c r="S217" s="17">
        <f>K217*EXP(rf*T)</f>
        <v>0.99581156643198199</v>
      </c>
      <c r="T217" s="6">
        <f>N217*EXP(rf*T)</f>
        <v>1.6857770279443685E-4</v>
      </c>
      <c r="U217" s="29">
        <f>O217*EXP(rf*T)</f>
        <v>2.972672664611764E-4</v>
      </c>
      <c r="V217" s="9"/>
      <c r="W217" s="9"/>
      <c r="X217" s="9"/>
      <c r="Y217" s="9"/>
      <c r="Z217" s="9"/>
      <c r="AD217" s="1"/>
      <c r="AF217" s="1"/>
    </row>
    <row r="218" spans="2:32" x14ac:dyDescent="0.25">
      <c r="B218" s="4">
        <f t="shared" si="1"/>
        <v>215</v>
      </c>
      <c r="C218" s="16">
        <f t="shared" si="40"/>
        <v>5.3706380281276624</v>
      </c>
      <c r="D218" s="14">
        <v>0.3</v>
      </c>
      <c r="E218" s="15">
        <f t="shared" si="33"/>
        <v>0.53000000000000036</v>
      </c>
      <c r="F218" s="6">
        <f>(Fwd*_xlfn.NORM.S.DIST(LN(Fwd/$B218)/(D218*SQRT(T))+D218*SQRT(T)/2,1)-$B218*_xlfn.NORM.S.DIST(LN(Fwd/$B218)/(D218*SQRT(T))-D218*SQRT(T)/2,1)+$B218-Fwd)*EXP(-rf*T)</f>
        <v>115.07435504085328</v>
      </c>
      <c r="G218" s="29">
        <f>(Fwd*_xlfn.NORM.S.DIST(LN(Fwd/$B218)/(E218*SQRT(T))+E218*SQRT(T)/2,1)-$B218*_xlfn.NORM.S.DIST(LN(Fwd/$B218)/(E218*SQRT(T))-E218*SQRT(T)/2,1)+$B218-Fwd)*EXP(-rf*T)</f>
        <v>117.51893213317663</v>
      </c>
      <c r="H218" s="6">
        <f>(Fwd*_xlfn.NORM.S.DIST(LN(Fwd/$B218)/(D218*SQRT(T))+D218*SQRT(T)/2,1)-$B218*_xlfn.NORM.S.DIST(LN(Fwd/$B218)/(D218*SQRT(T))-D218*SQRT(T)/2,1))*EXP(-rf*T)</f>
        <v>7.4355040853291032E-2</v>
      </c>
      <c r="I218" s="17">
        <f>(Fwd*_xlfn.NORM.S.DIST(LN(Fwd/$B218)/(E218*SQRT(T))+E218*SQRT(T)/2,1)-$B218*_xlfn.NORM.S.DIST(LN(Fwd/$B218)/(E218*SQRT(T))-E218*SQRT(T)/2,1))*EXP(-rf*T)</f>
        <v>2.5189321331766248</v>
      </c>
      <c r="J218" s="33">
        <f t="shared" si="34"/>
        <v>0.99654799524557802</v>
      </c>
      <c r="K218" s="29">
        <f t="shared" si="35"/>
        <v>0.99610584181445461</v>
      </c>
      <c r="L218" s="17">
        <f t="shared" si="41"/>
        <v>3.4520047544294163E-3</v>
      </c>
      <c r="M218" s="29">
        <f t="shared" si="42"/>
        <v>3.8941581855471696E-3</v>
      </c>
      <c r="N218" s="7">
        <f t="shared" si="36"/>
        <v>1.6091454904199054E-4</v>
      </c>
      <c r="O218" s="7">
        <f t="shared" si="37"/>
        <v>2.9128349848406287E-4</v>
      </c>
      <c r="P218" s="19">
        <f t="shared" si="38"/>
        <v>1.6091454900579727E-4</v>
      </c>
      <c r="Q218" s="27">
        <f t="shared" si="39"/>
        <v>2.9128349851248458E-4</v>
      </c>
      <c r="R218" s="6">
        <f>J218*EXP(rf*T)</f>
        <v>0.99654799524557802</v>
      </c>
      <c r="S218" s="17">
        <f>K218*EXP(rf*T)</f>
        <v>0.99610584181445461</v>
      </c>
      <c r="T218" s="6">
        <f>N218*EXP(rf*T)</f>
        <v>1.6091454904199054E-4</v>
      </c>
      <c r="U218" s="29">
        <f>O218*EXP(rf*T)</f>
        <v>2.9128349848406287E-4</v>
      </c>
      <c r="V218" s="9"/>
      <c r="W218" s="9"/>
      <c r="X218" s="9"/>
      <c r="Y218" s="9"/>
      <c r="Z218" s="9"/>
      <c r="AD218" s="1"/>
      <c r="AF218" s="1"/>
    </row>
    <row r="219" spans="2:32" x14ac:dyDescent="0.25">
      <c r="B219" s="4">
        <f t="shared" si="1"/>
        <v>216</v>
      </c>
      <c r="C219" s="16">
        <f t="shared" si="40"/>
        <v>5.3752784076841653</v>
      </c>
      <c r="D219" s="14">
        <v>0.3</v>
      </c>
      <c r="E219" s="15">
        <f t="shared" si="33"/>
        <v>0.53200000000000036</v>
      </c>
      <c r="F219" s="6">
        <f>(Fwd*_xlfn.NORM.S.DIST(LN(Fwd/$B219)/(D219*SQRT(T))+D219*SQRT(T)/2,1)-$B219*_xlfn.NORM.S.DIST(LN(Fwd/$B219)/(D219*SQRT(T))-D219*SQRT(T)/2,1)+$B219-Fwd)*EXP(-rf*T)</f>
        <v>116.07098349337338</v>
      </c>
      <c r="G219" s="29">
        <f>(Fwd*_xlfn.NORM.S.DIST(LN(Fwd/$B219)/(E219*SQRT(T))+E219*SQRT(T)/2,1)-$B219*_xlfn.NORM.S.DIST(LN(Fwd/$B219)/(E219*SQRT(T))-E219*SQRT(T)/2,1)+$B219-Fwd)*EXP(-rf*T)</f>
        <v>118.51518361674033</v>
      </c>
      <c r="H219" s="6">
        <f>(Fwd*_xlfn.NORM.S.DIST(LN(Fwd/$B219)/(D219*SQRT(T))+D219*SQRT(T)/2,1)-$B219*_xlfn.NORM.S.DIST(LN(Fwd/$B219)/(D219*SQRT(T))-D219*SQRT(T)/2,1))*EXP(-rf*T)</f>
        <v>7.0983493373364515E-2</v>
      </c>
      <c r="I219" s="17">
        <f>(Fwd*_xlfn.NORM.S.DIST(LN(Fwd/$B219)/(E219*SQRT(T))+E219*SQRT(T)/2,1)-$B219*_xlfn.NORM.S.DIST(LN(Fwd/$B219)/(E219*SQRT(T))-E219*SQRT(T)/2,1))*EXP(-rf*T)</f>
        <v>2.5151836167403339</v>
      </c>
      <c r="J219" s="33">
        <f t="shared" si="34"/>
        <v>0.9967052505538021</v>
      </c>
      <c r="K219" s="29">
        <f t="shared" si="35"/>
        <v>0.99639423091751667</v>
      </c>
      <c r="L219" s="17">
        <f t="shared" si="41"/>
        <v>3.2947494462116089E-3</v>
      </c>
      <c r="M219" s="29">
        <f t="shared" si="42"/>
        <v>3.6057690824788935E-3</v>
      </c>
      <c r="N219" s="7">
        <f t="shared" si="36"/>
        <v>1.5359606740616982E-4</v>
      </c>
      <c r="O219" s="7">
        <f t="shared" si="37"/>
        <v>2.8549470764005491E-4</v>
      </c>
      <c r="P219" s="19">
        <f t="shared" si="38"/>
        <v>1.5359606742981757E-4</v>
      </c>
      <c r="Q219" s="27">
        <f t="shared" si="39"/>
        <v>2.854947076240677E-4</v>
      </c>
      <c r="R219" s="6">
        <f>J219*EXP(rf*T)</f>
        <v>0.9967052505538021</v>
      </c>
      <c r="S219" s="17">
        <f>K219*EXP(rf*T)</f>
        <v>0.99639423091751667</v>
      </c>
      <c r="T219" s="6">
        <f>N219*EXP(rf*T)</f>
        <v>1.5359606740616982E-4</v>
      </c>
      <c r="U219" s="29">
        <f>O219*EXP(rf*T)</f>
        <v>2.8549470764005491E-4</v>
      </c>
      <c r="V219" s="9"/>
      <c r="W219" s="9"/>
      <c r="X219" s="9"/>
      <c r="Y219" s="9"/>
      <c r="Z219" s="9"/>
      <c r="AD219" s="1"/>
      <c r="AF219" s="1"/>
    </row>
    <row r="220" spans="2:32" x14ac:dyDescent="0.25">
      <c r="B220" s="4">
        <f t="shared" si="1"/>
        <v>217</v>
      </c>
      <c r="C220" s="16">
        <f t="shared" si="40"/>
        <v>5.3798973535404597</v>
      </c>
      <c r="D220" s="14">
        <v>0.3</v>
      </c>
      <c r="E220" s="15">
        <f t="shared" si="33"/>
        <v>0.53400000000000036</v>
      </c>
      <c r="F220" s="6">
        <f>(Fwd*_xlfn.NORM.S.DIST(LN(Fwd/$B220)/(D220*SQRT(T))+D220*SQRT(T)/2,1)-$B220*_xlfn.NORM.S.DIST(LN(Fwd/$B220)/(D220*SQRT(T))-D220*SQRT(T)/2,1)+$B220-Fwd)*EXP(-rf*T)</f>
        <v>117.06776554196088</v>
      </c>
      <c r="G220" s="29">
        <f>(Fwd*_xlfn.NORM.S.DIST(LN(Fwd/$B220)/(E220*SQRT(T))+E220*SQRT(T)/2,1)-$B220*_xlfn.NORM.S.DIST(LN(Fwd/$B220)/(E220*SQRT(T))-E220*SQRT(T)/2,1)+$B220-Fwd)*EXP(-rf*T)</f>
        <v>119.51172059501167</v>
      </c>
      <c r="H220" s="6">
        <f>(Fwd*_xlfn.NORM.S.DIST(LN(Fwd/$B220)/(D220*SQRT(T))+D220*SQRT(T)/2,1)-$B220*_xlfn.NORM.S.DIST(LN(Fwd/$B220)/(D220*SQRT(T))-D220*SQRT(T)/2,1))*EXP(-rf*T)</f>
        <v>6.7765541960867814E-2</v>
      </c>
      <c r="I220" s="17">
        <f>(Fwd*_xlfn.NORM.S.DIST(LN(Fwd/$B220)/(E220*SQRT(T))+E220*SQRT(T)/2,1)-$B220*_xlfn.NORM.S.DIST(LN(Fwd/$B220)/(E220*SQRT(T))-E220*SQRT(T)/2,1))*EXP(-rf*T)</f>
        <v>2.511720595011667</v>
      </c>
      <c r="J220" s="33">
        <f t="shared" si="34"/>
        <v>0.99685535214703691</v>
      </c>
      <c r="K220" s="29">
        <f t="shared" si="35"/>
        <v>0.99667692515495787</v>
      </c>
      <c r="L220" s="17">
        <f t="shared" si="41"/>
        <v>3.1446478529541522E-3</v>
      </c>
      <c r="M220" s="29">
        <f t="shared" si="42"/>
        <v>3.3230748450394643E-3</v>
      </c>
      <c r="N220" s="7">
        <f t="shared" si="36"/>
        <v>1.4660711906344659E-4</v>
      </c>
      <c r="O220" s="7">
        <f t="shared" si="37"/>
        <v>2.7989376724235626E-4</v>
      </c>
      <c r="P220" s="19">
        <f t="shared" si="38"/>
        <v>1.4660711908509594E-4</v>
      </c>
      <c r="Q220" s="27">
        <f t="shared" si="39"/>
        <v>2.7989376725479076E-4</v>
      </c>
      <c r="R220" s="6">
        <f>J220*EXP(rf*T)</f>
        <v>0.99685535214703691</v>
      </c>
      <c r="S220" s="17">
        <f>K220*EXP(rf*T)</f>
        <v>0.99667692515495787</v>
      </c>
      <c r="T220" s="6">
        <f>N220*EXP(rf*T)</f>
        <v>1.4660711906344659E-4</v>
      </c>
      <c r="U220" s="29">
        <f>O220*EXP(rf*T)</f>
        <v>2.7989376724235626E-4</v>
      </c>
      <c r="V220" s="9"/>
      <c r="W220" s="9"/>
      <c r="X220" s="9"/>
      <c r="Y220" s="9"/>
      <c r="Z220" s="9"/>
      <c r="AD220" s="1"/>
      <c r="AF220" s="1"/>
    </row>
    <row r="221" spans="2:32" x14ac:dyDescent="0.25">
      <c r="B221" s="4">
        <f t="shared" si="1"/>
        <v>218</v>
      </c>
      <c r="C221" s="16">
        <f t="shared" si="40"/>
        <v>5.3844950627890888</v>
      </c>
      <c r="D221" s="14">
        <v>0.3</v>
      </c>
      <c r="E221" s="15">
        <f t="shared" si="33"/>
        <v>0.53600000000000037</v>
      </c>
      <c r="F221" s="6">
        <f>(Fwd*_xlfn.NORM.S.DIST(LN(Fwd/$B221)/(D221*SQRT(T))+D221*SQRT(T)/2,1)-$B221*_xlfn.NORM.S.DIST(LN(Fwd/$B221)/(D221*SQRT(T))-D221*SQRT(T)/2,1)+$B221-Fwd)*EXP(-rf*T)</f>
        <v>118.06469419766745</v>
      </c>
      <c r="G221" s="29">
        <f>(Fwd*_xlfn.NORM.S.DIST(LN(Fwd/$B221)/(E221*SQRT(T))+E221*SQRT(T)/2,1)-$B221*_xlfn.NORM.S.DIST(LN(Fwd/$B221)/(E221*SQRT(T))-E221*SQRT(T)/2,1)+$B221-Fwd)*EXP(-rf*T)</f>
        <v>120.50853746705025</v>
      </c>
      <c r="H221" s="6">
        <f>(Fwd*_xlfn.NORM.S.DIST(LN(Fwd/$B221)/(D221*SQRT(T))+D221*SQRT(T)/2,1)-$B221*_xlfn.NORM.S.DIST(LN(Fwd/$B221)/(D221*SQRT(T))-D221*SQRT(T)/2,1))*EXP(-rf*T)</f>
        <v>6.469419766745621E-2</v>
      </c>
      <c r="I221" s="17">
        <f>(Fwd*_xlfn.NORM.S.DIST(LN(Fwd/$B221)/(E221*SQRT(T))+E221*SQRT(T)/2,1)-$B221*_xlfn.NORM.S.DIST(LN(Fwd/$B221)/(E221*SQRT(T))-E221*SQRT(T)/2,1))*EXP(-rf*T)</f>
        <v>2.5085374670502549</v>
      </c>
      <c r="J221" s="33">
        <f t="shared" si="34"/>
        <v>0.99699862230660585</v>
      </c>
      <c r="K221" s="29">
        <f t="shared" si="35"/>
        <v>0.99695410895974135</v>
      </c>
      <c r="L221" s="17">
        <f t="shared" si="41"/>
        <v>3.0013776933938141E-3</v>
      </c>
      <c r="M221" s="29">
        <f t="shared" si="42"/>
        <v>3.0458910402542116E-3</v>
      </c>
      <c r="N221" s="7">
        <f t="shared" si="36"/>
        <v>1.3993320007443799E-4</v>
      </c>
      <c r="O221" s="7">
        <f t="shared" si="37"/>
        <v>2.7447384232459626E-4</v>
      </c>
      <c r="P221" s="19">
        <f t="shared" si="38"/>
        <v>1.3993320003558019E-4</v>
      </c>
      <c r="Q221" s="27">
        <f t="shared" si="39"/>
        <v>2.7447384231571448E-4</v>
      </c>
      <c r="R221" s="6">
        <f>J221*EXP(rf*T)</f>
        <v>0.99699862230660585</v>
      </c>
      <c r="S221" s="17">
        <f>K221*EXP(rf*T)</f>
        <v>0.99695410895974135</v>
      </c>
      <c r="T221" s="6">
        <f>N221*EXP(rf*T)</f>
        <v>1.3993320007443799E-4</v>
      </c>
      <c r="U221" s="29">
        <f>O221*EXP(rf*T)</f>
        <v>2.7447384232459626E-4</v>
      </c>
      <c r="V221" s="9"/>
      <c r="W221" s="9"/>
      <c r="X221" s="9"/>
      <c r="Y221" s="9"/>
      <c r="Z221" s="9"/>
      <c r="AD221" s="1"/>
      <c r="AF221" s="1"/>
    </row>
    <row r="222" spans="2:32" x14ac:dyDescent="0.25">
      <c r="B222" s="4">
        <f t="shared" si="1"/>
        <v>219</v>
      </c>
      <c r="C222" s="16">
        <f t="shared" si="40"/>
        <v>5.389071729816501</v>
      </c>
      <c r="D222" s="14">
        <v>0.3</v>
      </c>
      <c r="E222" s="15">
        <f t="shared" si="33"/>
        <v>0.53800000000000037</v>
      </c>
      <c r="F222" s="6">
        <f>(Fwd*_xlfn.NORM.S.DIST(LN(Fwd/$B222)/(D222*SQRT(T))+D222*SQRT(T)/2,1)-$B222*_xlfn.NORM.S.DIST(LN(Fwd/$B222)/(D222*SQRT(T))-D222*SQRT(T)/2,1)+$B222-Fwd)*EXP(-rf*T)</f>
        <v>119.06176278657409</v>
      </c>
      <c r="G222" s="29">
        <f>(Fwd*_xlfn.NORM.S.DIST(LN(Fwd/$B222)/(E222*SQRT(T))+E222*SQRT(T)/2,1)-$B222*_xlfn.NORM.S.DIST(LN(Fwd/$B222)/(E222*SQRT(T))-E222*SQRT(T)/2,1)+$B222-Fwd)*EXP(-rf*T)</f>
        <v>121.50562881293115</v>
      </c>
      <c r="H222" s="6">
        <f>(Fwd*_xlfn.NORM.S.DIST(LN(Fwd/$B222)/(D222*SQRT(T))+D222*SQRT(T)/2,1)-$B222*_xlfn.NORM.S.DIST(LN(Fwd/$B222)/(D222*SQRT(T))-D222*SQRT(T)/2,1))*EXP(-rf*T)</f>
        <v>6.1762786574080186E-2</v>
      </c>
      <c r="I222" s="17">
        <f>(Fwd*_xlfn.NORM.S.DIST(LN(Fwd/$B222)/(E222*SQRT(T))+E222*SQRT(T)/2,1)-$B222*_xlfn.NORM.S.DIST(LN(Fwd/$B222)/(E222*SQRT(T))-E222*SQRT(T)/2,1))*EXP(-rf*T)</f>
        <v>2.5056288129311586</v>
      </c>
      <c r="J222" s="33">
        <f t="shared" si="34"/>
        <v>0.99713536911515632</v>
      </c>
      <c r="K222" s="29">
        <f t="shared" si="35"/>
        <v>0.99722596006908759</v>
      </c>
      <c r="L222" s="17">
        <f t="shared" si="41"/>
        <v>2.8646308848503943E-3</v>
      </c>
      <c r="M222" s="29">
        <f t="shared" si="42"/>
        <v>2.7740399309132968E-3</v>
      </c>
      <c r="N222" s="7">
        <f t="shared" si="36"/>
        <v>1.3356041702650145E-4</v>
      </c>
      <c r="O222" s="7">
        <f t="shared" si="37"/>
        <v>2.6922837636789154E-4</v>
      </c>
      <c r="P222" s="19">
        <f t="shared" si="38"/>
        <v>1.3356041705125943E-4</v>
      </c>
      <c r="Q222" s="27">
        <f t="shared" si="39"/>
        <v>2.6922837636611519E-4</v>
      </c>
      <c r="R222" s="6">
        <f>J222*EXP(rf*T)</f>
        <v>0.99713536911515632</v>
      </c>
      <c r="S222" s="17">
        <f>K222*EXP(rf*T)</f>
        <v>0.99722596006908759</v>
      </c>
      <c r="T222" s="6">
        <f>N222*EXP(rf*T)</f>
        <v>1.3356041702650145E-4</v>
      </c>
      <c r="U222" s="29">
        <f>O222*EXP(rf*T)</f>
        <v>2.6922837636789154E-4</v>
      </c>
      <c r="V222" s="9"/>
      <c r="W222" s="9"/>
      <c r="X222" s="9"/>
      <c r="Y222" s="9"/>
      <c r="Z222" s="9"/>
      <c r="AD222" s="1"/>
      <c r="AF222" s="1"/>
    </row>
    <row r="223" spans="2:32" x14ac:dyDescent="0.25">
      <c r="B223" s="4">
        <f t="shared" si="1"/>
        <v>220</v>
      </c>
      <c r="C223" s="16">
        <f t="shared" si="40"/>
        <v>5.393627546352362</v>
      </c>
      <c r="D223" s="14">
        <v>0.3</v>
      </c>
      <c r="E223" s="15">
        <f t="shared" si="33"/>
        <v>0.54000000000000037</v>
      </c>
      <c r="F223" s="6">
        <f>(Fwd*_xlfn.NORM.S.DIST(LN(Fwd/$B223)/(D223*SQRT(T))+D223*SQRT(T)/2,1)-$B223*_xlfn.NORM.S.DIST(LN(Fwd/$B223)/(D223*SQRT(T))-D223*SQRT(T)/2,1)+$B223-Fwd)*EXP(-rf*T)</f>
        <v>120.05896493589776</v>
      </c>
      <c r="G223" s="29">
        <f>(Fwd*_xlfn.NORM.S.DIST(LN(Fwd/$B223)/(E223*SQRT(T))+E223*SQRT(T)/2,1)-$B223*_xlfn.NORM.S.DIST(LN(Fwd/$B223)/(E223*SQRT(T))-E223*SQRT(T)/2,1)+$B223-Fwd)*EXP(-rf*T)</f>
        <v>122.50298938718842</v>
      </c>
      <c r="H223" s="6">
        <f>(Fwd*_xlfn.NORM.S.DIST(LN(Fwd/$B223)/(D223*SQRT(T))+D223*SQRT(T)/2,1)-$B223*_xlfn.NORM.S.DIST(LN(Fwd/$B223)/(D223*SQRT(T))-D223*SQRT(T)/2,1))*EXP(-rf*T)</f>
        <v>5.8964935897755422E-2</v>
      </c>
      <c r="I223" s="17">
        <f>(Fwd*_xlfn.NORM.S.DIST(LN(Fwd/$B223)/(E223*SQRT(T))+E223*SQRT(T)/2,1)-$B223*_xlfn.NORM.S.DIST(LN(Fwd/$B223)/(E223*SQRT(T))-E223*SQRT(T)/2,1))*EXP(-rf*T)</f>
        <v>2.5029893871884283</v>
      </c>
      <c r="J223" s="33">
        <f t="shared" si="34"/>
        <v>0.99726588705568986</v>
      </c>
      <c r="K223" s="29">
        <f t="shared" si="35"/>
        <v>0.99749264979672603</v>
      </c>
      <c r="L223" s="17">
        <f t="shared" si="41"/>
        <v>2.7341129443029244E-3</v>
      </c>
      <c r="M223" s="29">
        <f t="shared" si="42"/>
        <v>2.5073502032837425E-3</v>
      </c>
      <c r="N223" s="7">
        <f t="shared" si="36"/>
        <v>1.2747546404057175E-4</v>
      </c>
      <c r="O223" s="7">
        <f t="shared" si="37"/>
        <v>2.6415107890898071E-4</v>
      </c>
      <c r="P223" s="19">
        <f t="shared" si="38"/>
        <v>1.2747546404368038E-4</v>
      </c>
      <c r="Q223" s="27">
        <f t="shared" si="39"/>
        <v>2.641510788929935E-4</v>
      </c>
      <c r="R223" s="6">
        <f>J223*EXP(rf*T)</f>
        <v>0.99726588705568986</v>
      </c>
      <c r="S223" s="17">
        <f>K223*EXP(rf*T)</f>
        <v>0.99749264979672603</v>
      </c>
      <c r="T223" s="6">
        <f>N223*EXP(rf*T)</f>
        <v>1.2747546404057175E-4</v>
      </c>
      <c r="U223" s="29">
        <f>O223*EXP(rf*T)</f>
        <v>2.6415107890898071E-4</v>
      </c>
      <c r="V223" s="9"/>
      <c r="W223" s="9"/>
      <c r="X223" s="9"/>
      <c r="Y223" s="9"/>
      <c r="Z223" s="9"/>
      <c r="AD223" s="1"/>
      <c r="AF223" s="1"/>
    </row>
    <row r="224" spans="2:32" x14ac:dyDescent="0.25">
      <c r="B224" s="4">
        <f t="shared" si="1"/>
        <v>221</v>
      </c>
      <c r="C224" s="16">
        <f t="shared" si="40"/>
        <v>5.3981627015177525</v>
      </c>
      <c r="D224" s="14">
        <v>0.3</v>
      </c>
      <c r="E224" s="15">
        <f t="shared" si="33"/>
        <v>0.54200000000000037</v>
      </c>
      <c r="F224" s="6">
        <f>(Fwd*_xlfn.NORM.S.DIST(LN(Fwd/$B224)/(D224*SQRT(T))+D224*SQRT(T)/2,1)-$B224*_xlfn.NORM.S.DIST(LN(Fwd/$B224)/(D224*SQRT(T))-D224*SQRT(T)/2,1)+$B224-Fwd)*EXP(-rf*T)</f>
        <v>121.05629456068547</v>
      </c>
      <c r="G224" s="29">
        <f>(Fwd*_xlfn.NORM.S.DIST(LN(Fwd/$B224)/(E224*SQRT(T))+E224*SQRT(T)/2,1)-$B224*_xlfn.NORM.S.DIST(LN(Fwd/$B224)/(E224*SQRT(T))-E224*SQRT(T)/2,1)+$B224-Fwd)*EXP(-rf*T)</f>
        <v>123.5006141125246</v>
      </c>
      <c r="H224" s="6">
        <f>(Fwd*_xlfn.NORM.S.DIST(LN(Fwd/$B224)/(D224*SQRT(T))+D224*SQRT(T)/2,1)-$B224*_xlfn.NORM.S.DIST(LN(Fwd/$B224)/(D224*SQRT(T))-D224*SQRT(T)/2,1))*EXP(-rf*T)</f>
        <v>5.6294560685474337E-2</v>
      </c>
      <c r="I224" s="17">
        <f>(Fwd*_xlfn.NORM.S.DIST(LN(Fwd/$B224)/(E224*SQRT(T))+E224*SQRT(T)/2,1)-$B224*_xlfn.NORM.S.DIST(LN(Fwd/$B224)/(E224*SQRT(T))-E224*SQRT(T)/2,1))*EXP(-rf*T)</f>
        <v>2.5006141125245911</v>
      </c>
      <c r="J224" s="33">
        <f t="shared" si="34"/>
        <v>0.99739045758732914</v>
      </c>
      <c r="K224" s="29">
        <f t="shared" si="35"/>
        <v>0.9977543432930247</v>
      </c>
      <c r="L224" s="17">
        <f t="shared" si="41"/>
        <v>2.609542412670085E-3</v>
      </c>
      <c r="M224" s="29">
        <f t="shared" si="42"/>
        <v>2.2456567069824018E-3</v>
      </c>
      <c r="N224" s="7">
        <f t="shared" si="36"/>
        <v>1.2166559923798559E-4</v>
      </c>
      <c r="O224" s="7">
        <f t="shared" si="37"/>
        <v>2.5923591368837151E-4</v>
      </c>
      <c r="P224" s="19">
        <f t="shared" si="38"/>
        <v>1.2166559922199838E-4</v>
      </c>
      <c r="Q224" s="27">
        <f t="shared" si="39"/>
        <v>2.5923591370968779E-4</v>
      </c>
      <c r="R224" s="6">
        <f>J224*EXP(rf*T)</f>
        <v>0.99739045758732914</v>
      </c>
      <c r="S224" s="17">
        <f>K224*EXP(rf*T)</f>
        <v>0.9977543432930247</v>
      </c>
      <c r="T224" s="6">
        <f>N224*EXP(rf*T)</f>
        <v>1.2166559923798559E-4</v>
      </c>
      <c r="U224" s="29">
        <f>O224*EXP(rf*T)</f>
        <v>2.5923591368837151E-4</v>
      </c>
      <c r="V224" s="9"/>
      <c r="W224" s="9"/>
      <c r="X224" s="9"/>
      <c r="Y224" s="9"/>
      <c r="Z224" s="9"/>
      <c r="AD224" s="1"/>
      <c r="AF224" s="1"/>
    </row>
    <row r="225" spans="2:32" x14ac:dyDescent="0.25">
      <c r="B225" s="4">
        <f t="shared" si="1"/>
        <v>222</v>
      </c>
      <c r="C225" s="16">
        <f t="shared" si="40"/>
        <v>5.4026773818722793</v>
      </c>
      <c r="D225" s="14">
        <v>0.3</v>
      </c>
      <c r="E225" s="15">
        <f t="shared" si="33"/>
        <v>0.54400000000000037</v>
      </c>
      <c r="F225" s="6">
        <f>(Fwd*_xlfn.NORM.S.DIST(LN(Fwd/$B225)/(D225*SQRT(T))+D225*SQRT(T)/2,1)-$B225*_xlfn.NORM.S.DIST(LN(Fwd/$B225)/(D225*SQRT(T))-D225*SQRT(T)/2,1)+$B225-Fwd)*EXP(-rf*T)</f>
        <v>122.05374585107242</v>
      </c>
      <c r="G225" s="29">
        <f>(Fwd*_xlfn.NORM.S.DIST(LN(Fwd/$B225)/(E225*SQRT(T))+E225*SQRT(T)/2,1)-$B225*_xlfn.NORM.S.DIST(LN(Fwd/$B225)/(E225*SQRT(T))-E225*SQRT(T)/2,1)+$B225-Fwd)*EXP(-rf*T)</f>
        <v>124.49849807377447</v>
      </c>
      <c r="H225" s="6">
        <f>(Fwd*_xlfn.NORM.S.DIST(LN(Fwd/$B225)/(D225*SQRT(T))+D225*SQRT(T)/2,1)-$B225*_xlfn.NORM.S.DIST(LN(Fwd/$B225)/(D225*SQRT(T))-D225*SQRT(T)/2,1))*EXP(-rf*T)</f>
        <v>5.3745851072415252E-2</v>
      </c>
      <c r="I225" s="17">
        <f>(Fwd*_xlfn.NORM.S.DIST(LN(Fwd/$B225)/(E225*SQRT(T))+E225*SQRT(T)/2,1)-$B225*_xlfn.NORM.S.DIST(LN(Fwd/$B225)/(E225*SQRT(T))-E225*SQRT(T)/2,1))*EXP(-rf*T)</f>
        <v>2.4984980737744635</v>
      </c>
      <c r="J225" s="33">
        <f t="shared" si="34"/>
        <v>0.99750934969844707</v>
      </c>
      <c r="K225" s="29">
        <f t="shared" si="35"/>
        <v>0.99801119979356656</v>
      </c>
      <c r="L225" s="17">
        <f t="shared" si="41"/>
        <v>2.4906503015510451E-3</v>
      </c>
      <c r="M225" s="29">
        <f t="shared" si="42"/>
        <v>1.9888002064263333E-3</v>
      </c>
      <c r="N225" s="7">
        <f t="shared" si="36"/>
        <v>1.161186229978739E-4</v>
      </c>
      <c r="O225" s="7">
        <f t="shared" si="37"/>
        <v>2.5447708739534391E-4</v>
      </c>
      <c r="P225" s="19">
        <f t="shared" si="38"/>
        <v>1.1611862301608156E-4</v>
      </c>
      <c r="Q225" s="27">
        <f t="shared" si="39"/>
        <v>2.5447708740244934E-4</v>
      </c>
      <c r="R225" s="6">
        <f>J225*EXP(rf*T)</f>
        <v>0.99750934969844707</v>
      </c>
      <c r="S225" s="17">
        <f>K225*EXP(rf*T)</f>
        <v>0.99801119979356656</v>
      </c>
      <c r="T225" s="6">
        <f>N225*EXP(rf*T)</f>
        <v>1.161186229978739E-4</v>
      </c>
      <c r="U225" s="29">
        <f>O225*EXP(rf*T)</f>
        <v>2.5447708739534391E-4</v>
      </c>
      <c r="V225" s="9"/>
      <c r="W225" s="9"/>
      <c r="X225" s="9"/>
      <c r="Y225" s="9"/>
      <c r="Z225" s="9"/>
      <c r="AD225" s="1"/>
      <c r="AF225" s="1"/>
    </row>
    <row r="226" spans="2:32" x14ac:dyDescent="0.25">
      <c r="B226" s="4">
        <f t="shared" si="1"/>
        <v>223</v>
      </c>
      <c r="C226" s="16">
        <f t="shared" si="40"/>
        <v>5.4071717714601188</v>
      </c>
      <c r="D226" s="14">
        <v>0.3</v>
      </c>
      <c r="E226" s="15">
        <f t="shared" si="33"/>
        <v>0.54600000000000037</v>
      </c>
      <c r="F226" s="6">
        <f>(Fwd*_xlfn.NORM.S.DIST(LN(Fwd/$B226)/(D226*SQRT(T))+D226*SQRT(T)/2,1)-$B226*_xlfn.NORM.S.DIST(LN(Fwd/$B226)/(D226*SQRT(T))-D226*SQRT(T)/2,1)+$B226-Fwd)*EXP(-rf*T)</f>
        <v>123.05131326008237</v>
      </c>
      <c r="G226" s="29">
        <f>(Fwd*_xlfn.NORM.S.DIST(LN(Fwd/$B226)/(E226*SQRT(T))+E226*SQRT(T)/2,1)-$B226*_xlfn.NORM.S.DIST(LN(Fwd/$B226)/(E226*SQRT(T))-E226*SQRT(T)/2,1)+$B226-Fwd)*EXP(-rf*T)</f>
        <v>125.49663651211173</v>
      </c>
      <c r="H226" s="6">
        <f>(Fwd*_xlfn.NORM.S.DIST(LN(Fwd/$B226)/(D226*SQRT(T))+D226*SQRT(T)/2,1)-$B226*_xlfn.NORM.S.DIST(LN(Fwd/$B226)/(D226*SQRT(T))-D226*SQRT(T)/2,1))*EXP(-rf*T)</f>
        <v>5.1313260082372247E-2</v>
      </c>
      <c r="I226" s="17">
        <f>(Fwd*_xlfn.NORM.S.DIST(LN(Fwd/$B226)/(E226*SQRT(T))+E226*SQRT(T)/2,1)-$B226*_xlfn.NORM.S.DIST(LN(Fwd/$B226)/(E226*SQRT(T))-E226*SQRT(T)/2,1))*EXP(-rf*T)</f>
        <v>2.4966365121117384</v>
      </c>
      <c r="J226" s="33">
        <f t="shared" si="34"/>
        <v>0.99762282043830908</v>
      </c>
      <c r="K226" s="29">
        <f t="shared" si="35"/>
        <v>0.99826337285672651</v>
      </c>
      <c r="L226" s="17">
        <f t="shared" si="41"/>
        <v>2.3771795616952529E-3</v>
      </c>
      <c r="M226" s="29">
        <f t="shared" si="42"/>
        <v>1.7366271432655012E-3</v>
      </c>
      <c r="N226" s="7">
        <f t="shared" si="36"/>
        <v>1.1082285672614489E-4</v>
      </c>
      <c r="O226" s="7">
        <f t="shared" si="37"/>
        <v>2.4986903892454393E-4</v>
      </c>
      <c r="P226" s="19">
        <f t="shared" si="38"/>
        <v>1.1082285669550274E-4</v>
      </c>
      <c r="Q226" s="27">
        <f t="shared" si="39"/>
        <v>2.4986903891921486E-4</v>
      </c>
      <c r="R226" s="6">
        <f>J226*EXP(rf*T)</f>
        <v>0.99762282043830908</v>
      </c>
      <c r="S226" s="17">
        <f>K226*EXP(rf*T)</f>
        <v>0.99826337285672651</v>
      </c>
      <c r="T226" s="6">
        <f>N226*EXP(rf*T)</f>
        <v>1.1082285672614489E-4</v>
      </c>
      <c r="U226" s="29">
        <f>O226*EXP(rf*T)</f>
        <v>2.4986903892454393E-4</v>
      </c>
      <c r="V226" s="9"/>
      <c r="W226" s="9"/>
      <c r="X226" s="9"/>
      <c r="Y226" s="9"/>
      <c r="Z226" s="9"/>
      <c r="AD226" s="1"/>
      <c r="AF226" s="1"/>
    </row>
    <row r="227" spans="2:32" x14ac:dyDescent="0.25">
      <c r="B227" s="4">
        <f t="shared" si="1"/>
        <v>224</v>
      </c>
      <c r="C227" s="16">
        <f t="shared" si="40"/>
        <v>5.4116460518550396</v>
      </c>
      <c r="D227" s="14">
        <v>0.3</v>
      </c>
      <c r="E227" s="15">
        <f t="shared" si="33"/>
        <v>0.54800000000000038</v>
      </c>
      <c r="F227" s="6">
        <f>(Fwd*_xlfn.NORM.S.DIST(LN(Fwd/$B227)/(D227*SQRT(T))+D227*SQRT(T)/2,1)-$B227*_xlfn.NORM.S.DIST(LN(Fwd/$B227)/(D227*SQRT(T))-D227*SQRT(T)/2,1)+$B227-Fwd)*EXP(-rf*T)</f>
        <v>124.04899149194904</v>
      </c>
      <c r="G227" s="29">
        <f>(Fwd*_xlfn.NORM.S.DIST(LN(Fwd/$B227)/(E227*SQRT(T))+E227*SQRT(T)/2,1)-$B227*_xlfn.NORM.S.DIST(LN(Fwd/$B227)/(E227*SQRT(T))-E227*SQRT(T)/2,1)+$B227-Fwd)*EXP(-rf*T)</f>
        <v>126.49502481948792</v>
      </c>
      <c r="H227" s="6">
        <f>(Fwd*_xlfn.NORM.S.DIST(LN(Fwd/$B227)/(D227*SQRT(T))+D227*SQRT(T)/2,1)-$B227*_xlfn.NORM.S.DIST(LN(Fwd/$B227)/(D227*SQRT(T))-D227*SQRT(T)/2,1))*EXP(-rf*T)</f>
        <v>4.8991491949024746E-2</v>
      </c>
      <c r="I227" s="17">
        <f>(Fwd*_xlfn.NORM.S.DIST(LN(Fwd/$B227)/(E227*SQRT(T))+E227*SQRT(T)/2,1)-$B227*_xlfn.NORM.S.DIST(LN(Fwd/$B227)/(E227*SQRT(T))-E227*SQRT(T)/2,1))*EXP(-rf*T)</f>
        <v>2.4950248194879325</v>
      </c>
      <c r="J227" s="33">
        <f t="shared" si="34"/>
        <v>0.9977311154275128</v>
      </c>
      <c r="K227" s="29">
        <f t="shared" si="35"/>
        <v>0.99851101059064717</v>
      </c>
      <c r="L227" s="17">
        <f t="shared" si="41"/>
        <v>2.2688845724906093E-3</v>
      </c>
      <c r="M227" s="29">
        <f t="shared" si="42"/>
        <v>1.488989409350161E-3</v>
      </c>
      <c r="N227" s="7">
        <f t="shared" si="36"/>
        <v>1.0576712168131053E-4</v>
      </c>
      <c r="O227" s="7">
        <f t="shared" si="37"/>
        <v>2.4540642891679454E-4</v>
      </c>
      <c r="P227" s="19">
        <f t="shared" si="38"/>
        <v>1.0576712171378455E-4</v>
      </c>
      <c r="Q227" s="27">
        <f t="shared" si="39"/>
        <v>2.4540642891146547E-4</v>
      </c>
      <c r="R227" s="6">
        <f>J227*EXP(rf*T)</f>
        <v>0.9977311154275128</v>
      </c>
      <c r="S227" s="17">
        <f>K227*EXP(rf*T)</f>
        <v>0.99851101059064717</v>
      </c>
      <c r="T227" s="6">
        <f>N227*EXP(rf*T)</f>
        <v>1.0576712168131053E-4</v>
      </c>
      <c r="U227" s="29">
        <f>O227*EXP(rf*T)</f>
        <v>2.4540642891679454E-4</v>
      </c>
      <c r="V227" s="9"/>
      <c r="W227" s="9"/>
      <c r="X227" s="9"/>
      <c r="Y227" s="9"/>
      <c r="Z227" s="9"/>
      <c r="AD227" s="1"/>
      <c r="AF227" s="1"/>
    </row>
    <row r="228" spans="2:32" x14ac:dyDescent="0.25">
      <c r="B228" s="4">
        <f t="shared" si="1"/>
        <v>225</v>
      </c>
      <c r="C228" s="16">
        <f t="shared" si="40"/>
        <v>5.4161004022044201</v>
      </c>
      <c r="D228" s="14">
        <v>0.3</v>
      </c>
      <c r="E228" s="15">
        <f t="shared" si="33"/>
        <v>0.55000000000000038</v>
      </c>
      <c r="F228" s="6">
        <f>(Fwd*_xlfn.NORM.S.DIST(LN(Fwd/$B228)/(D228*SQRT(T))+D228*SQRT(T)/2,1)-$B228*_xlfn.NORM.S.DIST(LN(Fwd/$B228)/(D228*SQRT(T))-D228*SQRT(T)/2,1)+$B228-Fwd)*EXP(-rf*T)</f>
        <v>125.04677549093739</v>
      </c>
      <c r="G228" s="29">
        <f>(Fwd*_xlfn.NORM.S.DIST(LN(Fwd/$B228)/(E228*SQRT(T))+E228*SQRT(T)/2,1)-$B228*_xlfn.NORM.S.DIST(LN(Fwd/$B228)/(E228*SQRT(T))-E228*SQRT(T)/2,1)+$B228-Fwd)*EXP(-rf*T)</f>
        <v>127.49365853329303</v>
      </c>
      <c r="H228" s="6">
        <f>(Fwd*_xlfn.NORM.S.DIST(LN(Fwd/$B228)/(D228*SQRT(T))+D228*SQRT(T)/2,1)-$B228*_xlfn.NORM.S.DIST(LN(Fwd/$B228)/(D228*SQRT(T))-D228*SQRT(T)/2,1))*EXP(-rf*T)</f>
        <v>4.6775490937391029E-2</v>
      </c>
      <c r="I228" s="17">
        <f>(Fwd*_xlfn.NORM.S.DIST(LN(Fwd/$B228)/(E228*SQRT(T))+E228*SQRT(T)/2,1)-$B228*_xlfn.NORM.S.DIST(LN(Fwd/$B228)/(E228*SQRT(T))-E228*SQRT(T)/2,1))*EXP(-rf*T)</f>
        <v>2.4936585332930381</v>
      </c>
      <c r="J228" s="33">
        <f t="shared" si="34"/>
        <v>0.99783446934823417</v>
      </c>
      <c r="K228" s="29">
        <f t="shared" si="35"/>
        <v>0.99875425587035238</v>
      </c>
      <c r="L228" s="17">
        <f t="shared" si="41"/>
        <v>2.1655306517550377E-3</v>
      </c>
      <c r="M228" s="29">
        <f t="shared" si="42"/>
        <v>1.2457441296529481E-3</v>
      </c>
      <c r="N228" s="7">
        <f t="shared" si="36"/>
        <v>1.0094071976141095E-4</v>
      </c>
      <c r="O228" s="7">
        <f t="shared" si="37"/>
        <v>2.4108413049361843E-4</v>
      </c>
      <c r="P228" s="19">
        <f t="shared" si="38"/>
        <v>1.0094071975735863E-4</v>
      </c>
      <c r="Q228" s="27">
        <f t="shared" si="39"/>
        <v>2.4108413048296029E-4</v>
      </c>
      <c r="R228" s="6">
        <f>J228*EXP(rf*T)</f>
        <v>0.99783446934823417</v>
      </c>
      <c r="S228" s="17">
        <f>K228*EXP(rf*T)</f>
        <v>0.99875425587035238</v>
      </c>
      <c r="T228" s="6">
        <f>N228*EXP(rf*T)</f>
        <v>1.0094071976141095E-4</v>
      </c>
      <c r="U228" s="29">
        <f>O228*EXP(rf*T)</f>
        <v>2.4108413049361843E-4</v>
      </c>
      <c r="V228" s="9"/>
      <c r="W228" s="9"/>
      <c r="X228" s="9"/>
      <c r="Y228" s="9"/>
      <c r="Z228" s="9"/>
      <c r="AD228" s="1"/>
      <c r="AF228" s="1"/>
    </row>
    <row r="229" spans="2:32" x14ac:dyDescent="0.25">
      <c r="B229" s="4">
        <f t="shared" si="1"/>
        <v>226</v>
      </c>
      <c r="C229" s="16">
        <f t="shared" si="40"/>
        <v>5.4205349992722862</v>
      </c>
      <c r="D229" s="14">
        <v>0.3</v>
      </c>
      <c r="E229" s="15">
        <f t="shared" si="33"/>
        <v>0.55200000000000038</v>
      </c>
      <c r="F229" s="6">
        <f>(Fwd*_xlfn.NORM.S.DIST(LN(Fwd/$B229)/(D229*SQRT(T))+D229*SQRT(T)/2,1)-$B229*_xlfn.NORM.S.DIST(LN(Fwd/$B229)/(D229*SQRT(T))-D229*SQRT(T)/2,1)+$B229-Fwd)*EXP(-rf*T)</f>
        <v>126.04466043064551</v>
      </c>
      <c r="G229" s="29">
        <f>(Fwd*_xlfn.NORM.S.DIST(LN(Fwd/$B229)/(E229*SQRT(T))+E229*SQRT(T)/2,1)-$B229*_xlfn.NORM.S.DIST(LN(Fwd/$B229)/(E229*SQRT(T))-E229*SQRT(T)/2,1)+$B229-Fwd)*EXP(-rf*T)</f>
        <v>128.49253333122863</v>
      </c>
      <c r="H229" s="6">
        <f>(Fwd*_xlfn.NORM.S.DIST(LN(Fwd/$B229)/(D229*SQRT(T))+D229*SQRT(T)/2,1)-$B229*_xlfn.NORM.S.DIST(LN(Fwd/$B229)/(D229*SQRT(T))-D229*SQRT(T)/2,1))*EXP(-rf*T)</f>
        <v>4.466043064551467E-2</v>
      </c>
      <c r="I229" s="17">
        <f>(Fwd*_xlfn.NORM.S.DIST(LN(Fwd/$B229)/(E229*SQRT(T))+E229*SQRT(T)/2,1)-$B229*_xlfn.NORM.S.DIST(LN(Fwd/$B229)/(E229*SQRT(T))-E229*SQRT(T)/2,1))*EXP(-rf*T)</f>
        <v>2.4925333312286266</v>
      </c>
      <c r="J229" s="33">
        <f t="shared" si="34"/>
        <v>0.99793310641484823</v>
      </c>
      <c r="K229" s="29">
        <f t="shared" si="35"/>
        <v>0.99899324654529664</v>
      </c>
      <c r="L229" s="17">
        <f t="shared" si="41"/>
        <v>2.0668935851499148E-3</v>
      </c>
      <c r="M229" s="29">
        <f t="shared" si="42"/>
        <v>1.0067534547086865E-3</v>
      </c>
      <c r="N229" s="7">
        <f t="shared" si="36"/>
        <v>9.6333413466709317E-5</v>
      </c>
      <c r="O229" s="7">
        <f t="shared" si="37"/>
        <v>2.3689721939490482E-4</v>
      </c>
      <c r="P229" s="19">
        <f t="shared" si="38"/>
        <v>9.633341345288704E-5</v>
      </c>
      <c r="Q229" s="27">
        <f t="shared" si="39"/>
        <v>2.3689721940556296E-4</v>
      </c>
      <c r="R229" s="6">
        <f>J229*EXP(rf*T)</f>
        <v>0.99793310641484823</v>
      </c>
      <c r="S229" s="17">
        <f>K229*EXP(rf*T)</f>
        <v>0.99899324654529664</v>
      </c>
      <c r="T229" s="6">
        <f>N229*EXP(rf*T)</f>
        <v>9.6333413466709317E-5</v>
      </c>
      <c r="U229" s="29">
        <f>O229*EXP(rf*T)</f>
        <v>2.3689721939490482E-4</v>
      </c>
      <c r="V229" s="9"/>
      <c r="W229" s="9"/>
      <c r="X229" s="9"/>
      <c r="Y229" s="9"/>
      <c r="Z229" s="9"/>
      <c r="AD229" s="1"/>
      <c r="AF229" s="1"/>
    </row>
    <row r="230" spans="2:32" x14ac:dyDescent="0.25">
      <c r="B230" s="4">
        <f t="shared" si="1"/>
        <v>227</v>
      </c>
      <c r="C230" s="16">
        <f t="shared" si="40"/>
        <v>5.4249500174814029</v>
      </c>
      <c r="D230" s="14">
        <v>0.3</v>
      </c>
      <c r="E230" s="15">
        <f t="shared" si="33"/>
        <v>0.55400000000000038</v>
      </c>
      <c r="F230" s="6">
        <f>(Fwd*_xlfn.NORM.S.DIST(LN(Fwd/$B230)/(D230*SQRT(T))+D230*SQRT(T)/2,1)-$B230*_xlfn.NORM.S.DIST(LN(Fwd/$B230)/(D230*SQRT(T))-D230*SQRT(T)/2,1)+$B230-Fwd)*EXP(-rf*T)</f>
        <v>127.04264170376709</v>
      </c>
      <c r="G230" s="29">
        <f>(Fwd*_xlfn.NORM.S.DIST(LN(Fwd/$B230)/(E230*SQRT(T))+E230*SQRT(T)/2,1)-$B230*_xlfn.NORM.S.DIST(LN(Fwd/$B230)/(E230*SQRT(T))-E230*SQRT(T)/2,1)+$B230-Fwd)*EXP(-rf*T)</f>
        <v>129.49164502638362</v>
      </c>
      <c r="H230" s="6">
        <f>(Fwd*_xlfn.NORM.S.DIST(LN(Fwd/$B230)/(D230*SQRT(T))+D230*SQRT(T)/2,1)-$B230*_xlfn.NORM.S.DIST(LN(Fwd/$B230)/(D230*SQRT(T))-D230*SQRT(T)/2,1))*EXP(-rf*T)</f>
        <v>4.2641703767091199E-2</v>
      </c>
      <c r="I230" s="17">
        <f>(Fwd*_xlfn.NORM.S.DIST(LN(Fwd/$B230)/(E230*SQRT(T))+E230*SQRT(T)/2,1)-$B230*_xlfn.NORM.S.DIST(LN(Fwd/$B230)/(E230*SQRT(T))-E230*SQRT(T)/2,1))*EXP(-rf*T)</f>
        <v>2.4916450263836207</v>
      </c>
      <c r="J230" s="33">
        <f t="shared" si="34"/>
        <v>0.99802724082547911</v>
      </c>
      <c r="K230" s="29">
        <f t="shared" si="35"/>
        <v>0.99922811563783398</v>
      </c>
      <c r="L230" s="17">
        <f t="shared" si="41"/>
        <v>1.9727591745291873E-3</v>
      </c>
      <c r="M230" s="29">
        <f t="shared" si="42"/>
        <v>7.7188436216335532E-4</v>
      </c>
      <c r="N230" s="7">
        <f t="shared" si="36"/>
        <v>9.1935407795062929E-5</v>
      </c>
      <c r="O230" s="7">
        <f t="shared" si="37"/>
        <v>2.3284096567977031E-4</v>
      </c>
      <c r="P230" s="19">
        <f t="shared" si="38"/>
        <v>9.1935407788568124E-5</v>
      </c>
      <c r="Q230" s="27">
        <f t="shared" si="39"/>
        <v>2.3284096568509938E-4</v>
      </c>
      <c r="R230" s="6">
        <f>J230*EXP(rf*T)</f>
        <v>0.99802724082547911</v>
      </c>
      <c r="S230" s="17">
        <f>K230*EXP(rf*T)</f>
        <v>0.99922811563783398</v>
      </c>
      <c r="T230" s="6">
        <f>N230*EXP(rf*T)</f>
        <v>9.1935407795062929E-5</v>
      </c>
      <c r="U230" s="29">
        <f>O230*EXP(rf*T)</f>
        <v>2.3284096567977031E-4</v>
      </c>
      <c r="V230" s="9"/>
      <c r="W230" s="9"/>
      <c r="X230" s="9"/>
      <c r="Y230" s="9"/>
      <c r="Z230" s="9"/>
      <c r="AD230" s="1"/>
      <c r="AF230" s="1"/>
    </row>
    <row r="231" spans="2:32" x14ac:dyDescent="0.25">
      <c r="B231" s="4">
        <f t="shared" si="1"/>
        <v>228</v>
      </c>
      <c r="C231" s="16">
        <f t="shared" si="40"/>
        <v>5.4293456289544411</v>
      </c>
      <c r="D231" s="14">
        <v>0.3</v>
      </c>
      <c r="E231" s="15">
        <f t="shared" si="33"/>
        <v>0.55600000000000038</v>
      </c>
      <c r="F231" s="6">
        <f>(Fwd*_xlfn.NORM.S.DIST(LN(Fwd/$B231)/(D231*SQRT(T))+D231*SQRT(T)/2,1)-$B231*_xlfn.NORM.S.DIST(LN(Fwd/$B231)/(D231*SQRT(T))-D231*SQRT(T)/2,1)+$B231-Fwd)*EXP(-rf*T)</f>
        <v>128.04071491229647</v>
      </c>
      <c r="G231" s="29">
        <f>(Fwd*_xlfn.NORM.S.DIST(LN(Fwd/$B231)/(E231*SQRT(T))+E231*SQRT(T)/2,1)-$B231*_xlfn.NORM.S.DIST(LN(Fwd/$B231)/(E231*SQRT(T))-E231*SQRT(T)/2,1)+$B231-Fwd)*EXP(-rf*T)</f>
        <v>130.4909895625043</v>
      </c>
      <c r="H231" s="6">
        <f>(Fwd*_xlfn.NORM.S.DIST(LN(Fwd/$B231)/(D231*SQRT(T))+D231*SQRT(T)/2,1)-$B231*_xlfn.NORM.S.DIST(LN(Fwd/$B231)/(D231*SQRT(T))-D231*SQRT(T)/2,1))*EXP(-rf*T)</f>
        <v>4.0714912296456296E-2</v>
      </c>
      <c r="I231" s="17">
        <f>(Fwd*_xlfn.NORM.S.DIST(LN(Fwd/$B231)/(E231*SQRT(T))+E231*SQRT(T)/2,1)-$B231*_xlfn.NORM.S.DIST(LN(Fwd/$B231)/(E231*SQRT(T))-E231*SQRT(T)/2,1))*EXP(-rf*T)</f>
        <v>2.4909895625042999</v>
      </c>
      <c r="J231" s="33">
        <f t="shared" si="34"/>
        <v>0.99811707719543108</v>
      </c>
      <c r="K231" s="29">
        <f t="shared" si="35"/>
        <v>0.99945899153310336</v>
      </c>
      <c r="L231" s="17">
        <f t="shared" si="41"/>
        <v>1.8829228045664226E-3</v>
      </c>
      <c r="M231" s="29">
        <f t="shared" si="42"/>
        <v>5.4100846689664195E-4</v>
      </c>
      <c r="N231" s="7">
        <f t="shared" si="36"/>
        <v>8.7737332080450869E-5</v>
      </c>
      <c r="O231" s="7">
        <f t="shared" si="37"/>
        <v>2.289108248305638E-4</v>
      </c>
      <c r="P231" s="19">
        <f t="shared" si="38"/>
        <v>8.7737332136961221E-5</v>
      </c>
      <c r="Q231" s="27">
        <f t="shared" si="39"/>
        <v>2.2891082484832737E-4</v>
      </c>
      <c r="R231" s="6">
        <f>J231*EXP(rf*T)</f>
        <v>0.99811707719543108</v>
      </c>
      <c r="S231" s="17">
        <f>K231*EXP(rf*T)</f>
        <v>0.99945899153310336</v>
      </c>
      <c r="T231" s="6">
        <f>N231*EXP(rf*T)</f>
        <v>8.7737332080450869E-5</v>
      </c>
      <c r="U231" s="29">
        <f>O231*EXP(rf*T)</f>
        <v>2.289108248305638E-4</v>
      </c>
      <c r="V231" s="9"/>
      <c r="W231" s="9"/>
      <c r="X231" s="9"/>
      <c r="Y231" s="9"/>
      <c r="Z231" s="9"/>
      <c r="AD231" s="1"/>
      <c r="AF231" s="1"/>
    </row>
    <row r="232" spans="2:32" x14ac:dyDescent="0.25">
      <c r="B232" s="4">
        <f t="shared" si="1"/>
        <v>229</v>
      </c>
      <c r="C232" s="16">
        <f t="shared" ref="C232:C263" si="43">LN(B232)</f>
        <v>5.43372200355424</v>
      </c>
      <c r="D232" s="14">
        <v>0.3</v>
      </c>
      <c r="E232" s="15">
        <f t="shared" si="33"/>
        <v>0.55800000000000038</v>
      </c>
      <c r="F232" s="6">
        <f>(Fwd*_xlfn.NORM.S.DIST(LN(Fwd/$B232)/(D232*SQRT(T))+D232*SQRT(T)/2,1)-$B232*_xlfn.NORM.S.DIST(LN(Fwd/$B232)/(D232*SQRT(T))-D232*SQRT(T)/2,1)+$B232-Fwd)*EXP(-rf*T)</f>
        <v>129.03887585815795</v>
      </c>
      <c r="G232" s="29">
        <f>(Fwd*_xlfn.NORM.S.DIST(LN(Fwd/$B232)/(E232*SQRT(T))+E232*SQRT(T)/2,1)-$B232*_xlfn.NORM.S.DIST(LN(Fwd/$B232)/(E232*SQRT(T))-E232*SQRT(T)/2,1)+$B232-Fwd)*EXP(-rf*T)</f>
        <v>131.49056300944983</v>
      </c>
      <c r="H232" s="6">
        <f>(Fwd*_xlfn.NORM.S.DIST(LN(Fwd/$B232)/(D232*SQRT(T))+D232*SQRT(T)/2,1)-$B232*_xlfn.NORM.S.DIST(LN(Fwd/$B232)/(D232*SQRT(T))-D232*SQRT(T)/2,1))*EXP(-rf*T)</f>
        <v>3.8875858157958354E-2</v>
      </c>
      <c r="I232" s="17">
        <f>(Fwd*_xlfn.NORM.S.DIST(LN(Fwd/$B232)/(E232*SQRT(T))+E232*SQRT(T)/2,1)-$B232*_xlfn.NORM.S.DIST(LN(Fwd/$B232)/(E232*SQRT(T))-E232*SQRT(T)/2,1))*EXP(-rf*T)</f>
        <v>2.4905630094498274</v>
      </c>
      <c r="J232" s="33">
        <f t="shared" si="34"/>
        <v>0.9982028109729697</v>
      </c>
      <c r="K232" s="29">
        <f t="shared" si="35"/>
        <v>0.99968599816055814</v>
      </c>
      <c r="L232" s="17">
        <f t="shared" si="41"/>
        <v>1.797189027018864E-3</v>
      </c>
      <c r="M232" s="29">
        <f t="shared" si="42"/>
        <v>3.1400183944363391E-4</v>
      </c>
      <c r="N232" s="7">
        <f t="shared" si="36"/>
        <v>8.3730222968370072E-5</v>
      </c>
      <c r="O232" s="7">
        <f t="shared" si="37"/>
        <v>2.2510243002216157E-4</v>
      </c>
      <c r="P232" s="19">
        <f t="shared" si="38"/>
        <v>8.373022295815602E-5</v>
      </c>
      <c r="Q232" s="27">
        <f t="shared" si="39"/>
        <v>2.2510243005768871E-4</v>
      </c>
      <c r="R232" s="6">
        <f>J232*EXP(rf*T)</f>
        <v>0.9982028109729697</v>
      </c>
      <c r="S232" s="17">
        <f>K232*EXP(rf*T)</f>
        <v>0.99968599816055814</v>
      </c>
      <c r="T232" s="6">
        <f>N232*EXP(rf*T)</f>
        <v>8.3730222968370072E-5</v>
      </c>
      <c r="U232" s="29">
        <f>O232*EXP(rf*T)</f>
        <v>2.2510243002216157E-4</v>
      </c>
      <c r="V232" s="9"/>
      <c r="W232" s="9"/>
      <c r="X232" s="9"/>
      <c r="Y232" s="9"/>
      <c r="Z232" s="9"/>
      <c r="AD232" s="1"/>
      <c r="AF232" s="1"/>
    </row>
    <row r="233" spans="2:32" x14ac:dyDescent="0.25">
      <c r="B233" s="4">
        <f t="shared" si="1"/>
        <v>230</v>
      </c>
      <c r="C233" s="16">
        <f t="shared" si="43"/>
        <v>5.4380793089231956</v>
      </c>
      <c r="D233" s="14">
        <v>0.3</v>
      </c>
      <c r="E233" s="15">
        <f t="shared" si="33"/>
        <v>0.56000000000000039</v>
      </c>
      <c r="F233" s="6">
        <f>(Fwd*_xlfn.NORM.S.DIST(LN(Fwd/$B233)/(D233*SQRT(T))+D233*SQRT(T)/2,1)-$B233*_xlfn.NORM.S.DIST(LN(Fwd/$B233)/(D233*SQRT(T))-D233*SQRT(T)/2,1)+$B233-Fwd)*EXP(-rf*T)</f>
        <v>130.0371205342424</v>
      </c>
      <c r="G233" s="29">
        <f>(Fwd*_xlfn.NORM.S.DIST(LN(Fwd/$B233)/(E233*SQRT(T))+E233*SQRT(T)/2,1)-$B233*_xlfn.NORM.S.DIST(LN(Fwd/$B233)/(E233*SQRT(T))-E233*SQRT(T)/2,1)+$B233-Fwd)*EXP(-rf*T)</f>
        <v>132.49036155882541</v>
      </c>
      <c r="H233" s="6">
        <f>(Fwd*_xlfn.NORM.S.DIST(LN(Fwd/$B233)/(D233*SQRT(T))+D233*SQRT(T)/2,1)-$B233*_xlfn.NORM.S.DIST(LN(Fwd/$B233)/(D233*SQRT(T))-D233*SQRT(T)/2,1))*EXP(-rf*T)</f>
        <v>3.7120534242418568E-2</v>
      </c>
      <c r="I233" s="17">
        <f>(Fwd*_xlfn.NORM.S.DIST(LN(Fwd/$B233)/(E233*SQRT(T))+E233*SQRT(T)/2,1)-$B233*_xlfn.NORM.S.DIST(LN(Fwd/$B233)/(E233*SQRT(T))-E233*SQRT(T)/2,1))*EXP(-rf*T)</f>
        <v>2.4903615588254127</v>
      </c>
      <c r="J233" s="33">
        <f t="shared" si="34"/>
        <v>0.9982846288380216</v>
      </c>
      <c r="K233" s="29">
        <f t="shared" si="35"/>
        <v>0.99990925516776485</v>
      </c>
      <c r="L233" s="17">
        <f t="shared" si="41"/>
        <v>1.7153711619836698E-3</v>
      </c>
      <c r="M233" s="29">
        <f t="shared" si="42"/>
        <v>9.0744832232481087E-5</v>
      </c>
      <c r="N233" s="7">
        <f t="shared" si="36"/>
        <v>7.9905507107014273E-5</v>
      </c>
      <c r="O233" s="7">
        <f t="shared" si="37"/>
        <v>2.2141158439126229E-4</v>
      </c>
      <c r="P233" s="19">
        <f t="shared" si="38"/>
        <v>7.9905507112232321E-5</v>
      </c>
      <c r="Q233" s="27">
        <f t="shared" si="39"/>
        <v>2.2141158436461694E-4</v>
      </c>
      <c r="R233" s="6">
        <f>J233*EXP(rf*T)</f>
        <v>0.9982846288380216</v>
      </c>
      <c r="S233" s="17">
        <f>K233*EXP(rf*T)</f>
        <v>0.99990925516776485</v>
      </c>
      <c r="T233" s="6">
        <f>N233*EXP(rf*T)</f>
        <v>7.9905507107014273E-5</v>
      </c>
      <c r="U233" s="29">
        <f>O233*EXP(rf*T)</f>
        <v>2.2141158439126229E-4</v>
      </c>
      <c r="V233" s="9"/>
      <c r="W233" s="9"/>
      <c r="X233" s="9"/>
      <c r="Y233" s="9"/>
      <c r="Z233" s="9"/>
      <c r="AD233" s="1"/>
      <c r="AF233" s="1"/>
    </row>
    <row r="234" spans="2:32" x14ac:dyDescent="0.25">
      <c r="B234" s="4">
        <f t="shared" si="1"/>
        <v>231</v>
      </c>
      <c r="C234" s="16">
        <f t="shared" si="43"/>
        <v>5.4424177105217932</v>
      </c>
      <c r="D234" s="14">
        <v>0.3</v>
      </c>
      <c r="E234" s="15">
        <f t="shared" ref="E234:E298" si="44">E233+0.2%</f>
        <v>0.56200000000000039</v>
      </c>
      <c r="F234" s="6">
        <f>(Fwd*_xlfn.NORM.S.DIST(LN(Fwd/$B234)/(D234*SQRT(T))+D234*SQRT(T)/2,1)-$B234*_xlfn.NORM.S.DIST(LN(Fwd/$B234)/(D234*SQRT(T))-D234*SQRT(T)/2,1)+$B234-Fwd)*EXP(-rf*T)</f>
        <v>131.03544511583399</v>
      </c>
      <c r="G234" s="29">
        <f>(Fwd*_xlfn.NORM.S.DIST(LN(Fwd/$B234)/(E234*SQRT(T))+E234*SQRT(T)/2,1)-$B234*_xlfn.NORM.S.DIST(LN(Fwd/$B234)/(E234*SQRT(T))-E234*SQRT(T)/2,1)+$B234-Fwd)*EXP(-rf*T)</f>
        <v>133.49038151978536</v>
      </c>
      <c r="H234" s="6">
        <f>(Fwd*_xlfn.NORM.S.DIST(LN(Fwd/$B234)/(D234*SQRT(T))+D234*SQRT(T)/2,1)-$B234*_xlfn.NORM.S.DIST(LN(Fwd/$B234)/(D234*SQRT(T))-D234*SQRT(T)/2,1))*EXP(-rf*T)</f>
        <v>3.5445115833991014E-2</v>
      </c>
      <c r="I234" s="17">
        <f>(Fwd*_xlfn.NORM.S.DIST(LN(Fwd/$B234)/(E234*SQRT(T))+E234*SQRT(T)/2,1)-$B234*_xlfn.NORM.S.DIST(LN(Fwd/$B234)/(E234*SQRT(T))-E234*SQRT(T)/2,1))*EXP(-rf*T)</f>
        <v>2.4903815197853625</v>
      </c>
      <c r="J234" s="33">
        <f t="shared" si="34"/>
        <v>0.99836270908446068</v>
      </c>
      <c r="K234" s="29">
        <f t="shared" si="35"/>
        <v>1.000128878086727</v>
      </c>
      <c r="L234" s="17">
        <f t="shared" si="41"/>
        <v>1.6372909155433768E-3</v>
      </c>
      <c r="M234" s="29">
        <f t="shared" si="42"/>
        <v>-1.2887808672079615E-4</v>
      </c>
      <c r="N234" s="7">
        <f t="shared" si="36"/>
        <v>7.6254985742707504E-5</v>
      </c>
      <c r="O234" s="7">
        <f t="shared" si="37"/>
        <v>2.1783425353305574E-4</v>
      </c>
      <c r="P234" s="19">
        <f t="shared" si="38"/>
        <v>7.6254985768353656E-5</v>
      </c>
      <c r="Q234" s="27">
        <f t="shared" si="39"/>
        <v>2.1783425354193753E-4</v>
      </c>
      <c r="R234" s="6">
        <f>J234*EXP(rf*T)</f>
        <v>0.99836270908446068</v>
      </c>
      <c r="S234" s="17">
        <f>K234*EXP(rf*T)</f>
        <v>1.000128878086727</v>
      </c>
      <c r="T234" s="6">
        <f>N234*EXP(rf*T)</f>
        <v>7.6254985742707504E-5</v>
      </c>
      <c r="U234" s="29">
        <f>O234*EXP(rf*T)</f>
        <v>2.1783425353305574E-4</v>
      </c>
      <c r="V234" s="9"/>
      <c r="W234" s="9"/>
      <c r="X234" s="9"/>
      <c r="Y234" s="9"/>
      <c r="Z234" s="9"/>
      <c r="AD234" s="1"/>
      <c r="AF234" s="1"/>
    </row>
    <row r="235" spans="2:32" x14ac:dyDescent="0.25">
      <c r="B235" s="4">
        <f t="shared" si="1"/>
        <v>232</v>
      </c>
      <c r="C235" s="16">
        <f t="shared" si="43"/>
        <v>5.4467373716663099</v>
      </c>
      <c r="D235" s="14">
        <v>0.3</v>
      </c>
      <c r="E235" s="15">
        <f t="shared" si="44"/>
        <v>0.56400000000000039</v>
      </c>
      <c r="F235" s="6">
        <f>(Fwd*_xlfn.NORM.S.DIST(LN(Fwd/$B235)/(D235*SQRT(T))+D235*SQRT(T)/2,1)-$B235*_xlfn.NORM.S.DIST(LN(Fwd/$B235)/(D235*SQRT(T))-D235*SQRT(T)/2,1)+$B235-Fwd)*EXP(-rf*T)</f>
        <v>132.03384595241133</v>
      </c>
      <c r="G235" s="29">
        <f>(Fwd*_xlfn.NORM.S.DIST(LN(Fwd/$B235)/(E235*SQRT(T))+E235*SQRT(T)/2,1)-$B235*_xlfn.NORM.S.DIST(LN(Fwd/$B235)/(E235*SQRT(T))-E235*SQRT(T)/2,1)+$B235-Fwd)*EXP(-rf*T)</f>
        <v>134.49061931499887</v>
      </c>
      <c r="H235" s="6">
        <f>(Fwd*_xlfn.NORM.S.DIST(LN(Fwd/$B235)/(D235*SQRT(T))+D235*SQRT(T)/2,1)-$B235*_xlfn.NORM.S.DIST(LN(Fwd/$B235)/(D235*SQRT(T))-D235*SQRT(T)/2,1))*EXP(-rf*T)</f>
        <v>3.3845952411331814E-2</v>
      </c>
      <c r="I235" s="17">
        <f>(Fwd*_xlfn.NORM.S.DIST(LN(Fwd/$B235)/(E235*SQRT(T))+E235*SQRT(T)/2,1)-$B235*_xlfn.NORM.S.DIST(LN(Fwd/$B235)/(E235*SQRT(T))-E235*SQRT(T)/2,1))*EXP(-rf*T)</f>
        <v>2.4906193149988543</v>
      </c>
      <c r="J235" s="33">
        <f t="shared" si="34"/>
        <v>0.99843722198680496</v>
      </c>
      <c r="K235" s="29">
        <f t="shared" si="35"/>
        <v>1.0003449784929188</v>
      </c>
      <c r="L235" s="17">
        <f t="shared" si="41"/>
        <v>1.562778013193572E-3</v>
      </c>
      <c r="M235" s="29">
        <f t="shared" si="42"/>
        <v>-3.4497849290993088E-4</v>
      </c>
      <c r="N235" s="7">
        <f t="shared" si="36"/>
        <v>7.2770818917433644E-5</v>
      </c>
      <c r="O235" s="7">
        <f t="shared" si="37"/>
        <v>2.1436655879369937E-4</v>
      </c>
      <c r="P235" s="19">
        <f t="shared" si="38"/>
        <v>7.2770818931255921E-5</v>
      </c>
      <c r="Q235" s="27">
        <f t="shared" si="39"/>
        <v>2.1436655883633193E-4</v>
      </c>
      <c r="R235" s="6">
        <f>J235*EXP(rf*T)</f>
        <v>0.99843722198680496</v>
      </c>
      <c r="S235" s="17">
        <f>K235*EXP(rf*T)</f>
        <v>1.0003449784929188</v>
      </c>
      <c r="T235" s="6">
        <f>N235*EXP(rf*T)</f>
        <v>7.2770818917433644E-5</v>
      </c>
      <c r="U235" s="29">
        <f>O235*EXP(rf*T)</f>
        <v>2.1436655879369937E-4</v>
      </c>
      <c r="V235" s="9"/>
      <c r="W235" s="9"/>
      <c r="X235" s="9"/>
      <c r="Y235" s="9"/>
      <c r="Z235" s="9"/>
      <c r="AD235" s="1"/>
      <c r="AF235" s="1"/>
    </row>
    <row r="236" spans="2:32" x14ac:dyDescent="0.25">
      <c r="B236" s="4">
        <f t="shared" si="1"/>
        <v>233</v>
      </c>
      <c r="C236" s="16">
        <f t="shared" si="43"/>
        <v>5.4510384535657002</v>
      </c>
      <c r="D236" s="14">
        <v>0.3</v>
      </c>
      <c r="E236" s="15">
        <f t="shared" si="44"/>
        <v>0.56600000000000039</v>
      </c>
      <c r="F236" s="6">
        <f>(Fwd*_xlfn.NORM.S.DIST(LN(Fwd/$B236)/(D236*SQRT(T))+D236*SQRT(T)/2,1)-$B236*_xlfn.NORM.S.DIST(LN(Fwd/$B236)/(D236*SQRT(T))-D236*SQRT(T)/2,1)+$B236-Fwd)*EXP(-rf*T)</f>
        <v>133.0323195598076</v>
      </c>
      <c r="G236" s="29">
        <f>(Fwd*_xlfn.NORM.S.DIST(LN(Fwd/$B236)/(E236*SQRT(T))+E236*SQRT(T)/2,1)-$B236*_xlfn.NORM.S.DIST(LN(Fwd/$B236)/(E236*SQRT(T))-E236*SQRT(T)/2,1)+$B236-Fwd)*EXP(-rf*T)</f>
        <v>135.4910714767712</v>
      </c>
      <c r="H236" s="6">
        <f>(Fwd*_xlfn.NORM.S.DIST(LN(Fwd/$B236)/(D236*SQRT(T))+D236*SQRT(T)/2,1)-$B236*_xlfn.NORM.S.DIST(LN(Fwd/$B236)/(D236*SQRT(T))-D236*SQRT(T)/2,1))*EXP(-rf*T)</f>
        <v>3.231955980760387E-2</v>
      </c>
      <c r="I236" s="17">
        <f>(Fwd*_xlfn.NORM.S.DIST(LN(Fwd/$B236)/(E236*SQRT(T))+E236*SQRT(T)/2,1)-$B236*_xlfn.NORM.S.DIST(LN(Fwd/$B236)/(E236*SQRT(T))-E236*SQRT(T)/2,1))*EXP(-rf*T)</f>
        <v>2.4910714767711823</v>
      </c>
      <c r="J236" s="33">
        <f t="shared" si="34"/>
        <v>0.99850833015152318</v>
      </c>
      <c r="K236" s="29">
        <f t="shared" si="35"/>
        <v>1.0005576641576965</v>
      </c>
      <c r="L236" s="17">
        <f t="shared" si="41"/>
        <v>1.4916698484732371E-3</v>
      </c>
      <c r="M236" s="29">
        <f t="shared" si="42"/>
        <v>-5.5766415770452937E-4</v>
      </c>
      <c r="N236" s="7">
        <f t="shared" si="36"/>
        <v>6.9445510462173843E-5</v>
      </c>
      <c r="O236" s="7">
        <f t="shared" si="37"/>
        <v>2.1100477073332513E-4</v>
      </c>
      <c r="P236" s="19">
        <f t="shared" si="38"/>
        <v>6.9445510509413833E-5</v>
      </c>
      <c r="Q236" s="27">
        <f t="shared" si="39"/>
        <v>2.1100477075286506E-4</v>
      </c>
      <c r="R236" s="6">
        <f>J236*EXP(rf*T)</f>
        <v>0.99850833015152318</v>
      </c>
      <c r="S236" s="17">
        <f>K236*EXP(rf*T)</f>
        <v>1.0005576641576965</v>
      </c>
      <c r="T236" s="6">
        <f>N236*EXP(rf*T)</f>
        <v>6.9445510462173843E-5</v>
      </c>
      <c r="U236" s="29">
        <f>O236*EXP(rf*T)</f>
        <v>2.1100477073332513E-4</v>
      </c>
      <c r="V236" s="9"/>
      <c r="W236" s="9"/>
      <c r="X236" s="9"/>
      <c r="Y236" s="9"/>
      <c r="Z236" s="9"/>
      <c r="AD236" s="1"/>
      <c r="AF236" s="1"/>
    </row>
    <row r="237" spans="2:32" x14ac:dyDescent="0.25">
      <c r="B237" s="4">
        <f t="shared" si="1"/>
        <v>234</v>
      </c>
      <c r="C237" s="16">
        <f t="shared" si="43"/>
        <v>5.4553211153577017</v>
      </c>
      <c r="D237" s="14">
        <v>0.3</v>
      </c>
      <c r="E237" s="15">
        <f t="shared" si="44"/>
        <v>0.56800000000000039</v>
      </c>
      <c r="F237" s="6">
        <f>(Fwd*_xlfn.NORM.S.DIST(LN(Fwd/$B237)/(D237*SQRT(T))+D237*SQRT(T)/2,1)-$B237*_xlfn.NORM.S.DIST(LN(Fwd/$B237)/(D237*SQRT(T))-D237*SQRT(T)/2,1)+$B237-Fwd)*EXP(-rf*T)</f>
        <v>134.03086261271437</v>
      </c>
      <c r="G237" s="29">
        <f>(Fwd*_xlfn.NORM.S.DIST(LN(Fwd/$B237)/(E237*SQRT(T))+E237*SQRT(T)/2,1)-$B237*_xlfn.NORM.S.DIST(LN(Fwd/$B237)/(E237*SQRT(T))-E237*SQRT(T)/2,1)+$B237-Fwd)*EXP(-rf*T)</f>
        <v>136.49173464331426</v>
      </c>
      <c r="H237" s="6">
        <f>(Fwd*_xlfn.NORM.S.DIST(LN(Fwd/$B237)/(D237*SQRT(T))+D237*SQRT(T)/2,1)-$B237*_xlfn.NORM.S.DIST(LN(Fwd/$B237)/(D237*SQRT(T))-D237*SQRT(T)/2,1))*EXP(-rf*T)</f>
        <v>3.086261271438534E-2</v>
      </c>
      <c r="I237" s="17">
        <f>(Fwd*_xlfn.NORM.S.DIST(LN(Fwd/$B237)/(E237*SQRT(T))+E237*SQRT(T)/2,1)-$B237*_xlfn.NORM.S.DIST(LN(Fwd/$B237)/(E237*SQRT(T))-E237*SQRT(T)/2,1))*EXP(-rf*T)</f>
        <v>2.4917346433142633</v>
      </c>
      <c r="J237" s="33">
        <f t="shared" si="34"/>
        <v>0.99857618885376098</v>
      </c>
      <c r="K237" s="29">
        <f t="shared" si="35"/>
        <v>1.0007670391942156</v>
      </c>
      <c r="L237" s="17">
        <f t="shared" si="41"/>
        <v>1.4238111462328562E-3</v>
      </c>
      <c r="M237" s="29">
        <f t="shared" si="42"/>
        <v>-7.6703919421738931E-4</v>
      </c>
      <c r="N237" s="7">
        <f t="shared" si="36"/>
        <v>6.6271893956582062E-5</v>
      </c>
      <c r="O237" s="7">
        <f t="shared" si="37"/>
        <v>2.0774530230482924E-4</v>
      </c>
      <c r="P237" s="19">
        <f t="shared" si="38"/>
        <v>6.6271893971348028E-5</v>
      </c>
      <c r="Q237" s="27">
        <f t="shared" si="39"/>
        <v>2.0774530227285481E-4</v>
      </c>
      <c r="R237" s="6">
        <f>J237*EXP(rf*T)</f>
        <v>0.99857618885376098</v>
      </c>
      <c r="S237" s="17">
        <f>K237*EXP(rf*T)</f>
        <v>1.0007670391942156</v>
      </c>
      <c r="T237" s="6">
        <f>N237*EXP(rf*T)</f>
        <v>6.6271893956582062E-5</v>
      </c>
      <c r="U237" s="29">
        <f>O237*EXP(rf*T)</f>
        <v>2.0774530230482924E-4</v>
      </c>
      <c r="V237" s="9"/>
      <c r="W237" s="9"/>
      <c r="X237" s="9"/>
      <c r="Y237" s="9"/>
      <c r="Z237" s="9"/>
      <c r="AD237" s="1"/>
      <c r="AF237" s="1"/>
    </row>
    <row r="238" spans="2:32" x14ac:dyDescent="0.25">
      <c r="B238" s="4">
        <f t="shared" si="1"/>
        <v>235</v>
      </c>
      <c r="C238" s="16">
        <f t="shared" si="43"/>
        <v>5.4595855141441589</v>
      </c>
      <c r="D238" s="14">
        <v>0.3</v>
      </c>
      <c r="E238" s="15">
        <f t="shared" si="44"/>
        <v>0.5700000000000004</v>
      </c>
      <c r="F238" s="6">
        <f>(Fwd*_xlfn.NORM.S.DIST(LN(Fwd/$B238)/(D238*SQRT(T))+D238*SQRT(T)/2,1)-$B238*_xlfn.NORM.S.DIST(LN(Fwd/$B238)/(D238*SQRT(T))-D238*SQRT(T)/2,1)+$B238-Fwd)*EXP(-rf*T)</f>
        <v>135.02947193751513</v>
      </c>
      <c r="G238" s="29">
        <f>(Fwd*_xlfn.NORM.S.DIST(LN(Fwd/$B238)/(E238*SQRT(T))+E238*SQRT(T)/2,1)-$B238*_xlfn.NORM.S.DIST(LN(Fwd/$B238)/(E238*SQRT(T))-E238*SQRT(T)/2,1)+$B238-Fwd)*EXP(-rf*T)</f>
        <v>137.49260555515963</v>
      </c>
      <c r="H238" s="6">
        <f>(Fwd*_xlfn.NORM.S.DIST(LN(Fwd/$B238)/(D238*SQRT(T))+D238*SQRT(T)/2,1)-$B238*_xlfn.NORM.S.DIST(LN(Fwd/$B238)/(D238*SQRT(T))-D238*SQRT(T)/2,1))*EXP(-rf*T)</f>
        <v>2.9471937515138158E-2</v>
      </c>
      <c r="I238" s="17">
        <f>(Fwd*_xlfn.NORM.S.DIST(LN(Fwd/$B238)/(E238*SQRT(T))+E238*SQRT(T)/2,1)-$B238*_xlfn.NORM.S.DIST(LN(Fwd/$B238)/(E238*SQRT(T))-E238*SQRT(T)/2,1))*EXP(-rf*T)</f>
        <v>2.4926055551596171</v>
      </c>
      <c r="J238" s="33">
        <f t="shared" si="34"/>
        <v>0.99864094636002676</v>
      </c>
      <c r="K238" s="29">
        <f t="shared" si="35"/>
        <v>1.0009732041969244</v>
      </c>
      <c r="L238" s="17">
        <f t="shared" si="41"/>
        <v>1.3590536399836761E-3</v>
      </c>
      <c r="M238" s="29">
        <f t="shared" si="42"/>
        <v>-9.7320419692614735E-4</v>
      </c>
      <c r="N238" s="7">
        <f t="shared" si="36"/>
        <v>6.3243118518130359E-5</v>
      </c>
      <c r="O238" s="7">
        <f t="shared" si="37"/>
        <v>2.0458470311268684E-4</v>
      </c>
      <c r="P238" s="19">
        <f t="shared" si="38"/>
        <v>6.3243118527012143E-5</v>
      </c>
      <c r="Q238" s="27">
        <f t="shared" si="39"/>
        <v>2.0458470314466126E-4</v>
      </c>
      <c r="R238" s="6">
        <f>J238*EXP(rf*T)</f>
        <v>0.99864094636002676</v>
      </c>
      <c r="S238" s="17">
        <f>K238*EXP(rf*T)</f>
        <v>1.0009732041969244</v>
      </c>
      <c r="T238" s="6">
        <f>N238*EXP(rf*T)</f>
        <v>6.3243118518130359E-5</v>
      </c>
      <c r="U238" s="29">
        <f>O238*EXP(rf*T)</f>
        <v>2.0458470311268684E-4</v>
      </c>
      <c r="V238" s="9"/>
      <c r="W238" s="9"/>
      <c r="X238" s="9"/>
      <c r="Y238" s="9"/>
      <c r="Z238" s="9"/>
      <c r="AD238" s="1"/>
      <c r="AF238" s="1"/>
    </row>
    <row r="239" spans="2:32" x14ac:dyDescent="0.25">
      <c r="B239" s="4">
        <f t="shared" si="1"/>
        <v>236</v>
      </c>
      <c r="C239" s="16">
        <f t="shared" si="43"/>
        <v>5.4638318050256105</v>
      </c>
      <c r="D239" s="14">
        <v>0.3</v>
      </c>
      <c r="E239" s="15">
        <f t="shared" si="44"/>
        <v>0.5720000000000004</v>
      </c>
      <c r="F239" s="6">
        <f>(Fwd*_xlfn.NORM.S.DIST(LN(Fwd/$B239)/(D239*SQRT(T))+D239*SQRT(T)/2,1)-$B239*_xlfn.NORM.S.DIST(LN(Fwd/$B239)/(D239*SQRT(T))-D239*SQRT(T)/2,1)+$B239-Fwd)*EXP(-rf*T)</f>
        <v>136.02814450543443</v>
      </c>
      <c r="G239" s="29">
        <f>(Fwd*_xlfn.NORM.S.DIST(LN(Fwd/$B239)/(E239*SQRT(T))+E239*SQRT(T)/2,1)-$B239*_xlfn.NORM.S.DIST(LN(Fwd/$B239)/(E239*SQRT(T))-E239*SQRT(T)/2,1)+$B239-Fwd)*EXP(-rf*T)</f>
        <v>138.49368105170811</v>
      </c>
      <c r="H239" s="6">
        <f>(Fwd*_xlfn.NORM.S.DIST(LN(Fwd/$B239)/(D239*SQRT(T))+D239*SQRT(T)/2,1)-$B239*_xlfn.NORM.S.DIST(LN(Fwd/$B239)/(D239*SQRT(T))-D239*SQRT(T)/2,1))*EXP(-rf*T)</f>
        <v>2.8144505434417988E-2</v>
      </c>
      <c r="I239" s="17">
        <f>(Fwd*_xlfn.NORM.S.DIST(LN(Fwd/$B239)/(E239*SQRT(T))+E239*SQRT(T)/2,1)-$B239*_xlfn.NORM.S.DIST(LN(Fwd/$B239)/(E239*SQRT(T))-E239*SQRT(T)/2,1))*EXP(-rf*T)</f>
        <v>2.4936810517081156</v>
      </c>
      <c r="J239" s="33">
        <f t="shared" si="34"/>
        <v>0.99870274423720673</v>
      </c>
      <c r="K239" s="29">
        <f t="shared" si="35"/>
        <v>1.0011762563754871</v>
      </c>
      <c r="L239" s="17">
        <f t="shared" si="41"/>
        <v>1.2972557627958514E-3</v>
      </c>
      <c r="M239" s="29">
        <f t="shared" si="42"/>
        <v>-1.1762563754915689E-3</v>
      </c>
      <c r="N239" s="7">
        <f t="shared" si="36"/>
        <v>6.0352635784965969E-5</v>
      </c>
      <c r="O239" s="7">
        <f t="shared" si="37"/>
        <v>2.0151965401282723E-4</v>
      </c>
      <c r="P239" s="19">
        <f t="shared" si="38"/>
        <v>6.0352635848637259E-5</v>
      </c>
      <c r="Q239" s="27">
        <f t="shared" si="39"/>
        <v>2.0151965398618188E-4</v>
      </c>
      <c r="R239" s="6">
        <f>J239*EXP(rf*T)</f>
        <v>0.99870274423720673</v>
      </c>
      <c r="S239" s="17">
        <f>K239*EXP(rf*T)</f>
        <v>1.0011762563754871</v>
      </c>
      <c r="T239" s="6">
        <f>N239*EXP(rf*T)</f>
        <v>6.0352635784965969E-5</v>
      </c>
      <c r="U239" s="29">
        <f>O239*EXP(rf*T)</f>
        <v>2.0151965401282723E-4</v>
      </c>
      <c r="V239" s="9"/>
      <c r="W239" s="9"/>
      <c r="X239" s="9"/>
      <c r="Y239" s="9"/>
      <c r="Z239" s="9"/>
      <c r="AD239" s="1"/>
      <c r="AF239" s="1"/>
    </row>
    <row r="240" spans="2:32" x14ac:dyDescent="0.25">
      <c r="B240" s="4">
        <f t="shared" si="1"/>
        <v>237</v>
      </c>
      <c r="C240" s="16">
        <f t="shared" si="43"/>
        <v>5.4680601411351315</v>
      </c>
      <c r="D240" s="14">
        <v>0.3</v>
      </c>
      <c r="E240" s="15">
        <f t="shared" si="44"/>
        <v>0.5740000000000004</v>
      </c>
      <c r="F240" s="6">
        <f>(Fwd*_xlfn.NORM.S.DIST(LN(Fwd/$B240)/(D240*SQRT(T))+D240*SQRT(T)/2,1)-$B240*_xlfn.NORM.S.DIST(LN(Fwd/$B240)/(D240*SQRT(T))-D240*SQRT(T)/2,1)+$B240-Fwd)*EXP(-rf*T)</f>
        <v>137.02687742598954</v>
      </c>
      <c r="G240" s="29">
        <f>(Fwd*_xlfn.NORM.S.DIST(LN(Fwd/$B240)/(E240*SQRT(T))+E240*SQRT(T)/2,1)-$B240*_xlfn.NORM.S.DIST(LN(Fwd/$B240)/(E240*SQRT(T))-E240*SQRT(T)/2,1)+$B240-Fwd)*EXP(-rf*T)</f>
        <v>139.4949580679106</v>
      </c>
      <c r="H240" s="6">
        <f>(Fwd*_xlfn.NORM.S.DIST(LN(Fwd/$B240)/(D240*SQRT(T))+D240*SQRT(T)/2,1)-$B240*_xlfn.NORM.S.DIST(LN(Fwd/$B240)/(D240*SQRT(T))-D240*SQRT(T)/2,1))*EXP(-rf*T)</f>
        <v>2.6877425989546455E-2</v>
      </c>
      <c r="I240" s="17">
        <f>(Fwd*_xlfn.NORM.S.DIST(LN(Fwd/$B240)/(E240*SQRT(T))+E240*SQRT(T)/2,1)-$B240*_xlfn.NORM.S.DIST(LN(Fwd/$B240)/(E240*SQRT(T))-E240*SQRT(T)/2,1))*EXP(-rf*T)</f>
        <v>2.4949580679106003</v>
      </c>
      <c r="J240" s="33">
        <f t="shared" si="34"/>
        <v>0.99876171764876176</v>
      </c>
      <c r="K240" s="29">
        <f t="shared" si="35"/>
        <v>1.0013762896828524</v>
      </c>
      <c r="L240" s="17">
        <f t="shared" si="41"/>
        <v>1.2382823512304408E-3</v>
      </c>
      <c r="M240" s="29">
        <f t="shared" si="42"/>
        <v>-1.3762896828497517E-3</v>
      </c>
      <c r="N240" s="7">
        <f t="shared" si="36"/>
        <v>5.7594187296672317E-5</v>
      </c>
      <c r="O240" s="7">
        <f t="shared" si="37"/>
        <v>1.9854696074617095E-4</v>
      </c>
      <c r="P240" s="19">
        <f t="shared" si="38"/>
        <v>5.7594187282183906E-5</v>
      </c>
      <c r="Q240" s="27">
        <f t="shared" si="39"/>
        <v>1.9854696073018374E-4</v>
      </c>
      <c r="R240" s="6">
        <f>J240*EXP(rf*T)</f>
        <v>0.99876171764876176</v>
      </c>
      <c r="S240" s="17">
        <f>K240*EXP(rf*T)</f>
        <v>1.0013762896828524</v>
      </c>
      <c r="T240" s="6">
        <f>N240*EXP(rf*T)</f>
        <v>5.7594187296672317E-5</v>
      </c>
      <c r="U240" s="29">
        <f>O240*EXP(rf*T)</f>
        <v>1.9854696074617095E-4</v>
      </c>
      <c r="V240" s="9"/>
      <c r="W240" s="9"/>
      <c r="X240" s="9"/>
      <c r="Y240" s="9"/>
      <c r="Z240" s="9"/>
      <c r="AD240" s="1"/>
      <c r="AF240" s="1"/>
    </row>
    <row r="241" spans="2:32" x14ac:dyDescent="0.25">
      <c r="B241" s="4">
        <f t="shared" si="1"/>
        <v>238</v>
      </c>
      <c r="C241" s="16">
        <f t="shared" si="43"/>
        <v>5.472270673671475</v>
      </c>
      <c r="D241" s="14">
        <v>0.3</v>
      </c>
      <c r="E241" s="15">
        <f t="shared" si="44"/>
        <v>0.5760000000000004</v>
      </c>
      <c r="F241" s="6">
        <f>(Fwd*_xlfn.NORM.S.DIST(LN(Fwd/$B241)/(D241*SQRT(T))+D241*SQRT(T)/2,1)-$B241*_xlfn.NORM.S.DIST(LN(Fwd/$B241)/(D241*SQRT(T))-D241*SQRT(T)/2,1)+$B241-Fwd)*EXP(-rf*T)</f>
        <v>138.02566794073195</v>
      </c>
      <c r="G241" s="29">
        <f>(Fwd*_xlfn.NORM.S.DIST(LN(Fwd/$B241)/(E241*SQRT(T))+E241*SQRT(T)/2,1)-$B241*_xlfn.NORM.S.DIST(LN(Fwd/$B241)/(E241*SQRT(T))-E241*SQRT(T)/2,1)+$B241-Fwd)*EXP(-rf*T)</f>
        <v>140.49643363107381</v>
      </c>
      <c r="H241" s="6">
        <f>(Fwd*_xlfn.NORM.S.DIST(LN(Fwd/$B241)/(D241*SQRT(T))+D241*SQRT(T)/2,1)-$B241*_xlfn.NORM.S.DIST(LN(Fwd/$B241)/(D241*SQRT(T))-D241*SQRT(T)/2,1))*EXP(-rf*T)</f>
        <v>2.5667940731957106E-2</v>
      </c>
      <c r="I241" s="17">
        <f>(Fwd*_xlfn.NORM.S.DIST(LN(Fwd/$B241)/(E241*SQRT(T))+E241*SQRT(T)/2,1)-$B241*_xlfn.NORM.S.DIST(LN(Fwd/$B241)/(E241*SQRT(T))-E241*SQRT(T)/2,1))*EXP(-rf*T)</f>
        <v>2.4964336310738151</v>
      </c>
      <c r="J241" s="33">
        <f t="shared" si="34"/>
        <v>0.9988179956382055</v>
      </c>
      <c r="K241" s="29">
        <f t="shared" si="35"/>
        <v>1.0015733949379495</v>
      </c>
      <c r="L241" s="17">
        <f t="shared" si="41"/>
        <v>1.1820043618008813E-3</v>
      </c>
      <c r="M241" s="29">
        <f t="shared" si="42"/>
        <v>-1.5733949379539425E-3</v>
      </c>
      <c r="N241" s="7">
        <f t="shared" si="36"/>
        <v>5.4961791590812936E-5</v>
      </c>
      <c r="O241" s="7">
        <f t="shared" si="37"/>
        <v>1.956635495048431E-4</v>
      </c>
      <c r="P241" s="19">
        <f t="shared" si="38"/>
        <v>5.4961791576935148E-5</v>
      </c>
      <c r="Q241" s="27">
        <f t="shared" si="39"/>
        <v>1.9566354947819775E-4</v>
      </c>
      <c r="R241" s="6">
        <f>J241*EXP(rf*T)</f>
        <v>0.9988179956382055</v>
      </c>
      <c r="S241" s="17">
        <f>K241*EXP(rf*T)</f>
        <v>1.0015733949379495</v>
      </c>
      <c r="T241" s="6">
        <f>N241*EXP(rf*T)</f>
        <v>5.4961791590812936E-5</v>
      </c>
      <c r="U241" s="29">
        <f>O241*EXP(rf*T)</f>
        <v>1.956635495048431E-4</v>
      </c>
      <c r="V241" s="9"/>
      <c r="W241" s="9"/>
      <c r="X241" s="9"/>
      <c r="Y241" s="9"/>
      <c r="Z241" s="9"/>
      <c r="AD241" s="1"/>
      <c r="AF241" s="1"/>
    </row>
    <row r="242" spans="2:32" x14ac:dyDescent="0.25">
      <c r="B242" s="4">
        <f t="shared" si="1"/>
        <v>239</v>
      </c>
      <c r="C242" s="16">
        <f t="shared" si="43"/>
        <v>5.476463551931511</v>
      </c>
      <c r="D242" s="14">
        <v>0.3</v>
      </c>
      <c r="E242" s="15">
        <f t="shared" si="44"/>
        <v>0.5780000000000004</v>
      </c>
      <c r="F242" s="6">
        <f>(Fwd*_xlfn.NORM.S.DIST(LN(Fwd/$B242)/(D242*SQRT(T))+D242*SQRT(T)/2,1)-$B242*_xlfn.NORM.S.DIST(LN(Fwd/$B242)/(D242*SQRT(T))-D242*SQRT(T)/2,1)+$B242-Fwd)*EXP(-rf*T)</f>
        <v>139.02451341726595</v>
      </c>
      <c r="G242" s="29">
        <f>(Fwd*_xlfn.NORM.S.DIST(LN(Fwd/$B242)/(E242*SQRT(T))+E242*SQRT(T)/2,1)-$B242*_xlfn.NORM.S.DIST(LN(Fwd/$B242)/(E242*SQRT(T))-E242*SQRT(T)/2,1)+$B242-Fwd)*EXP(-rf*T)</f>
        <v>141.4981048577865</v>
      </c>
      <c r="H242" s="6">
        <f>(Fwd*_xlfn.NORM.S.DIST(LN(Fwd/$B242)/(D242*SQRT(T))+D242*SQRT(T)/2,1)-$B242*_xlfn.NORM.S.DIST(LN(Fwd/$B242)/(D242*SQRT(T))-D242*SQRT(T)/2,1))*EXP(-rf*T)</f>
        <v>2.4513417265944693E-2</v>
      </c>
      <c r="I242" s="17">
        <f>(Fwd*_xlfn.NORM.S.DIST(LN(Fwd/$B242)/(E242*SQRT(T))+E242*SQRT(T)/2,1)-$B242*_xlfn.NORM.S.DIST(LN(Fwd/$B242)/(E242*SQRT(T))-E242*SQRT(T)/2,1))*EXP(-rf*T)</f>
        <v>2.4981048577865081</v>
      </c>
      <c r="J242" s="33">
        <f t="shared" si="34"/>
        <v>0.99887170140053172</v>
      </c>
      <c r="K242" s="29">
        <f t="shared" si="35"/>
        <v>1.0017676599434537</v>
      </c>
      <c r="L242" s="17">
        <f t="shared" si="41"/>
        <v>1.1282985994706396E-3</v>
      </c>
      <c r="M242" s="29">
        <f t="shared" si="42"/>
        <v>-1.767659943451072E-3</v>
      </c>
      <c r="N242" s="7">
        <f t="shared" si="36"/>
        <v>5.2449733061621373E-5</v>
      </c>
      <c r="O242" s="7">
        <f t="shared" si="37"/>
        <v>1.9286646153204856E-4</v>
      </c>
      <c r="P242" s="19">
        <f t="shared" si="38"/>
        <v>5.2449733083548278E-5</v>
      </c>
      <c r="Q242" s="27">
        <f t="shared" si="39"/>
        <v>1.9286646151606135E-4</v>
      </c>
      <c r="R242" s="6">
        <f>J242*EXP(rf*T)</f>
        <v>0.99887170140053172</v>
      </c>
      <c r="S242" s="17">
        <f>K242*EXP(rf*T)</f>
        <v>1.0017676599434537</v>
      </c>
      <c r="T242" s="6">
        <f>N242*EXP(rf*T)</f>
        <v>5.2449733061621373E-5</v>
      </c>
      <c r="U242" s="29">
        <f>O242*EXP(rf*T)</f>
        <v>1.9286646153204856E-4</v>
      </c>
      <c r="V242" s="9"/>
      <c r="W242" s="9"/>
      <c r="X242" s="9"/>
      <c r="Y242" s="9"/>
      <c r="Z242" s="9"/>
      <c r="AD242" s="1"/>
      <c r="AF242" s="1"/>
    </row>
    <row r="243" spans="2:32" x14ac:dyDescent="0.25">
      <c r="B243" s="4">
        <f t="shared" si="1"/>
        <v>240</v>
      </c>
      <c r="C243" s="16">
        <f t="shared" si="43"/>
        <v>5.4806389233419912</v>
      </c>
      <c r="D243" s="14">
        <v>0.3</v>
      </c>
      <c r="E243" s="15">
        <f t="shared" si="44"/>
        <v>0.5800000000000004</v>
      </c>
      <c r="F243" s="6">
        <f>(Fwd*_xlfn.NORM.S.DIST(LN(Fwd/$B243)/(D243*SQRT(T))+D243*SQRT(T)/2,1)-$B243*_xlfn.NORM.S.DIST(LN(Fwd/$B243)/(D243*SQRT(T))-D243*SQRT(T)/2,1)+$B243-Fwd)*EXP(-rf*T)</f>
        <v>140.02341134353301</v>
      </c>
      <c r="G243" s="29">
        <f>(Fwd*_xlfn.NORM.S.DIST(LN(Fwd/$B243)/(E243*SQRT(T))+E243*SQRT(T)/2,1)-$B243*_xlfn.NORM.S.DIST(LN(Fwd/$B243)/(E243*SQRT(T))-E243*SQRT(T)/2,1)+$B243-Fwd)*EXP(-rf*T)</f>
        <v>142.49996895096072</v>
      </c>
      <c r="H243" s="6">
        <f>(Fwd*_xlfn.NORM.S.DIST(LN(Fwd/$B243)/(D243*SQRT(T))+D243*SQRT(T)/2,1)-$B243*_xlfn.NORM.S.DIST(LN(Fwd/$B243)/(D243*SQRT(T))-D243*SQRT(T)/2,1))*EXP(-rf*T)</f>
        <v>2.3411343533015827E-2</v>
      </c>
      <c r="I243" s="17">
        <f>(Fwd*_xlfn.NORM.S.DIST(LN(Fwd/$B243)/(E243*SQRT(T))+E243*SQRT(T)/2,1)-$B243*_xlfn.NORM.S.DIST(LN(Fwd/$B243)/(E243*SQRT(T))-E243*SQRT(T)/2,1))*EXP(-rf*T)</f>
        <v>2.4999689509607173</v>
      </c>
      <c r="J243" s="33">
        <f t="shared" si="34"/>
        <v>0.99892295254227292</v>
      </c>
      <c r="K243" s="29">
        <f t="shared" si="35"/>
        <v>1.0019591695983792</v>
      </c>
      <c r="L243" s="17">
        <f t="shared" si="41"/>
        <v>1.0770474577279365E-3</v>
      </c>
      <c r="M243" s="29">
        <f t="shared" si="42"/>
        <v>-1.9591695983702806E-3</v>
      </c>
      <c r="N243" s="7">
        <f t="shared" si="36"/>
        <v>5.0052550420787156E-5</v>
      </c>
      <c r="O243" s="7">
        <f t="shared" si="37"/>
        <v>1.9015284834722479E-4</v>
      </c>
      <c r="P243" s="19">
        <f t="shared" si="38"/>
        <v>5.0052550401857854E-5</v>
      </c>
      <c r="Q243" s="27">
        <f t="shared" si="39"/>
        <v>1.9015284832235579E-4</v>
      </c>
      <c r="R243" s="6">
        <f>J243*EXP(rf*T)</f>
        <v>0.99892295254227292</v>
      </c>
      <c r="S243" s="17">
        <f>K243*EXP(rf*T)</f>
        <v>1.0019591695983792</v>
      </c>
      <c r="T243" s="6">
        <f>N243*EXP(rf*T)</f>
        <v>5.0052550420787156E-5</v>
      </c>
      <c r="U243" s="29">
        <f>O243*EXP(rf*T)</f>
        <v>1.9015284834722479E-4</v>
      </c>
      <c r="V243" s="9"/>
      <c r="W243" s="9"/>
      <c r="X243" s="9"/>
      <c r="Y243" s="9"/>
      <c r="Z243" s="9"/>
      <c r="AD243" s="1"/>
      <c r="AF243" s="1"/>
    </row>
    <row r="244" spans="2:32" x14ac:dyDescent="0.25">
      <c r="B244" s="4">
        <f t="shared" si="1"/>
        <v>241</v>
      </c>
      <c r="C244" s="16">
        <f t="shared" si="43"/>
        <v>5.4847969334906548</v>
      </c>
      <c r="D244" s="14">
        <v>0.3</v>
      </c>
      <c r="E244" s="15">
        <f t="shared" si="44"/>
        <v>0.58200000000000041</v>
      </c>
      <c r="F244" s="6">
        <f>(Fwd*_xlfn.NORM.S.DIST(LN(Fwd/$B244)/(D244*SQRT(T))+D244*SQRT(T)/2,1)-$B244*_xlfn.NORM.S.DIST(LN(Fwd/$B244)/(D244*SQRT(T))-D244*SQRT(T)/2,1)+$B244-Fwd)*EXP(-rf*T)</f>
        <v>141.0223593223505</v>
      </c>
      <c r="G244" s="29">
        <f>(Fwd*_xlfn.NORM.S.DIST(LN(Fwd/$B244)/(E244*SQRT(T))+E244*SQRT(T)/2,1)-$B244*_xlfn.NORM.S.DIST(LN(Fwd/$B244)/(E244*SQRT(T))-E244*SQRT(T)/2,1)+$B244-Fwd)*EXP(-rf*T)</f>
        <v>143.50202319698326</v>
      </c>
      <c r="H244" s="6">
        <f>(Fwd*_xlfn.NORM.S.DIST(LN(Fwd/$B244)/(D244*SQRT(T))+D244*SQRT(T)/2,1)-$B244*_xlfn.NORM.S.DIST(LN(Fwd/$B244)/(D244*SQRT(T))-D244*SQRT(T)/2,1))*EXP(-rf*T)</f>
        <v>2.2359322350488819E-2</v>
      </c>
      <c r="I244" s="17">
        <f>(Fwd*_xlfn.NORM.S.DIST(LN(Fwd/$B244)/(E244*SQRT(T))+E244*SQRT(T)/2,1)-$B244*_xlfn.NORM.S.DIST(LN(Fwd/$B244)/(E244*SQRT(T))-E244*SQRT(T)/2,1))*EXP(-rf*T)</f>
        <v>2.5020231969832487</v>
      </c>
      <c r="J244" s="33">
        <f t="shared" si="34"/>
        <v>0.99897186133023297</v>
      </c>
      <c r="K244" s="29">
        <f t="shared" si="35"/>
        <v>1.0021480060061521</v>
      </c>
      <c r="L244" s="17">
        <f t="shared" si="41"/>
        <v>1.0281386697713196E-3</v>
      </c>
      <c r="M244" s="29">
        <f t="shared" si="42"/>
        <v>-2.148006006157388E-3</v>
      </c>
      <c r="N244" s="7">
        <f t="shared" si="36"/>
        <v>4.7765025499302283E-5</v>
      </c>
      <c r="O244" s="7">
        <f t="shared" si="37"/>
        <v>1.8751996719856834E-4</v>
      </c>
      <c r="P244" s="19">
        <f t="shared" si="38"/>
        <v>4.7765025511375958E-5</v>
      </c>
      <c r="Q244" s="27">
        <f t="shared" si="39"/>
        <v>1.8751996725185904E-4</v>
      </c>
      <c r="R244" s="6">
        <f>J244*EXP(rf*T)</f>
        <v>0.99897186133023297</v>
      </c>
      <c r="S244" s="17">
        <f>K244*EXP(rf*T)</f>
        <v>1.0021480060061521</v>
      </c>
      <c r="T244" s="6">
        <f>N244*EXP(rf*T)</f>
        <v>4.7765025499302283E-5</v>
      </c>
      <c r="U244" s="29">
        <f>O244*EXP(rf*T)</f>
        <v>1.8751996719856834E-4</v>
      </c>
      <c r="V244" s="9"/>
      <c r="W244" s="9"/>
      <c r="X244" s="9"/>
      <c r="Y244" s="9"/>
      <c r="Z244" s="9"/>
      <c r="AD244" s="1"/>
      <c r="AF244" s="1"/>
    </row>
    <row r="245" spans="2:32" x14ac:dyDescent="0.25">
      <c r="B245" s="4">
        <f t="shared" si="1"/>
        <v>242</v>
      </c>
      <c r="C245" s="16">
        <f t="shared" si="43"/>
        <v>5.4889377261566867</v>
      </c>
      <c r="D245" s="14">
        <v>0.3</v>
      </c>
      <c r="E245" s="15">
        <f t="shared" si="44"/>
        <v>0.58400000000000041</v>
      </c>
      <c r="F245" s="6">
        <f>(Fwd*_xlfn.NORM.S.DIST(LN(Fwd/$B245)/(D245*SQRT(T))+D245*SQRT(T)/2,1)-$B245*_xlfn.NORM.S.DIST(LN(Fwd/$B245)/(D245*SQRT(T))-D245*SQRT(T)/2,1)+$B245-Fwd)*EXP(-rf*T)</f>
        <v>142.02135506619348</v>
      </c>
      <c r="G245" s="29">
        <f>(Fwd*_xlfn.NORM.S.DIST(LN(Fwd/$B245)/(E245*SQRT(T))+E245*SQRT(T)/2,1)-$B245*_xlfn.NORM.S.DIST(LN(Fwd/$B245)/(E245*SQRT(T))-E245*SQRT(T)/2,1)+$B245-Fwd)*EXP(-rf*T)</f>
        <v>144.50426496297302</v>
      </c>
      <c r="H245" s="6">
        <f>(Fwd*_xlfn.NORM.S.DIST(LN(Fwd/$B245)/(D245*SQRT(T))+D245*SQRT(T)/2,1)-$B245*_xlfn.NORM.S.DIST(LN(Fwd/$B245)/(D245*SQRT(T))-D245*SQRT(T)/2,1))*EXP(-rf*T)</f>
        <v>2.1355066193473188E-2</v>
      </c>
      <c r="I245" s="17">
        <f>(Fwd*_xlfn.NORM.S.DIST(LN(Fwd/$B245)/(E245*SQRT(T))+E245*SQRT(T)/2,1)-$B245*_xlfn.NORM.S.DIST(LN(Fwd/$B245)/(E245*SQRT(T))-E245*SQRT(T)/2,1))*EXP(-rf*T)</f>
        <v>2.504264962973032</v>
      </c>
      <c r="J245" s="33">
        <f t="shared" si="34"/>
        <v>0.99901853492963255</v>
      </c>
      <c r="K245" s="29">
        <f t="shared" si="35"/>
        <v>1.0023342485783076</v>
      </c>
      <c r="L245" s="17">
        <f t="shared" si="41"/>
        <v>9.8146507036984965E-4</v>
      </c>
      <c r="M245" s="29">
        <f t="shared" si="42"/>
        <v>-2.3342485783111044E-3</v>
      </c>
      <c r="N245" s="7">
        <f t="shared" si="36"/>
        <v>4.5582173299862916E-5</v>
      </c>
      <c r="O245" s="7">
        <f t="shared" si="37"/>
        <v>1.8496517708399551E-4</v>
      </c>
      <c r="P245" s="19">
        <f t="shared" si="38"/>
        <v>4.5582173291563999E-5</v>
      </c>
      <c r="Q245" s="27">
        <f t="shared" si="39"/>
        <v>1.849651770555738E-4</v>
      </c>
      <c r="R245" s="6">
        <f>J245*EXP(rf*T)</f>
        <v>0.99901853492963255</v>
      </c>
      <c r="S245" s="17">
        <f>K245*EXP(rf*T)</f>
        <v>1.0023342485783076</v>
      </c>
      <c r="T245" s="6">
        <f>N245*EXP(rf*T)</f>
        <v>4.5582173299862916E-5</v>
      </c>
      <c r="U245" s="29">
        <f>O245*EXP(rf*T)</f>
        <v>1.8496517708399551E-4</v>
      </c>
      <c r="V245" s="9"/>
      <c r="W245" s="9"/>
      <c r="X245" s="9"/>
      <c r="Y245" s="9"/>
      <c r="Z245" s="9"/>
      <c r="AD245" s="1"/>
      <c r="AF245" s="1"/>
    </row>
    <row r="246" spans="2:32" x14ac:dyDescent="0.25">
      <c r="B246" s="4">
        <f t="shared" si="1"/>
        <v>243</v>
      </c>
      <c r="C246" s="16">
        <f t="shared" si="43"/>
        <v>5.4930614433405482</v>
      </c>
      <c r="D246" s="14">
        <v>0.3</v>
      </c>
      <c r="E246" s="15">
        <f t="shared" si="44"/>
        <v>0.58600000000000041</v>
      </c>
      <c r="F246" s="6">
        <f>(Fwd*_xlfn.NORM.S.DIST(LN(Fwd/$B246)/(D246*SQRT(T))+D246*SQRT(T)/2,1)-$B246*_xlfn.NORM.S.DIST(LN(Fwd/$B246)/(D246*SQRT(T))-D246*SQRT(T)/2,1)+$B246-Fwd)*EXP(-rf*T)</f>
        <v>143.02039639220976</v>
      </c>
      <c r="G246" s="29">
        <f>(Fwd*_xlfn.NORM.S.DIST(LN(Fwd/$B246)/(E246*SQRT(T))+E246*SQRT(T)/2,1)-$B246*_xlfn.NORM.S.DIST(LN(Fwd/$B246)/(E246*SQRT(T))-E246*SQRT(T)/2,1)+$B246-Fwd)*EXP(-rf*T)</f>
        <v>145.50669169413987</v>
      </c>
      <c r="H246" s="6">
        <f>(Fwd*_xlfn.NORM.S.DIST(LN(Fwd/$B246)/(D246*SQRT(T))+D246*SQRT(T)/2,1)-$B246*_xlfn.NORM.S.DIST(LN(Fwd/$B246)/(D246*SQRT(T))-D246*SQRT(T)/2,1))*EXP(-rf*T)</f>
        <v>2.039639220974912E-2</v>
      </c>
      <c r="I246" s="17">
        <f>(Fwd*_xlfn.NORM.S.DIST(LN(Fwd/$B246)/(E246*SQRT(T))+E246*SQRT(T)/2,1)-$B246*_xlfn.NORM.S.DIST(LN(Fwd/$B246)/(E246*SQRT(T))-E246*SQRT(T)/2,1))*EXP(-rf*T)</f>
        <v>2.5066916941398709</v>
      </c>
      <c r="J246" s="33">
        <f t="shared" si="34"/>
        <v>0.9990630756320229</v>
      </c>
      <c r="K246" s="29">
        <f t="shared" si="35"/>
        <v>1.0025179741336672</v>
      </c>
      <c r="L246" s="17">
        <f t="shared" si="41"/>
        <v>9.3692436797204737E-4</v>
      </c>
      <c r="M246" s="29">
        <f t="shared" si="42"/>
        <v>-2.5179741336689432E-3</v>
      </c>
      <c r="N246" s="7">
        <f t="shared" si="36"/>
        <v>4.3499231480836897E-5</v>
      </c>
      <c r="O246" s="7">
        <f t="shared" si="37"/>
        <v>1.8248593363523469E-4</v>
      </c>
      <c r="P246" s="19">
        <f t="shared" si="38"/>
        <v>4.3499231504040559E-5</v>
      </c>
      <c r="Q246" s="27">
        <f t="shared" si="39"/>
        <v>1.8248593366010368E-4</v>
      </c>
      <c r="R246" s="6">
        <f>J246*EXP(rf*T)</f>
        <v>0.9990630756320229</v>
      </c>
      <c r="S246" s="17">
        <f>K246*EXP(rf*T)</f>
        <v>1.0025179741336672</v>
      </c>
      <c r="T246" s="6">
        <f>N246*EXP(rf*T)</f>
        <v>4.3499231480836897E-5</v>
      </c>
      <c r="U246" s="29">
        <f>O246*EXP(rf*T)</f>
        <v>1.8248593363523469E-4</v>
      </c>
      <c r="V246" s="9"/>
      <c r="W246" s="9"/>
      <c r="X246" s="9"/>
      <c r="Y246" s="9"/>
      <c r="Z246" s="9"/>
      <c r="AD246" s="1"/>
      <c r="AF246" s="1"/>
    </row>
    <row r="247" spans="2:32" x14ac:dyDescent="0.25">
      <c r="B247" s="4">
        <f t="shared" si="1"/>
        <v>244</v>
      </c>
      <c r="C247" s="16">
        <f t="shared" si="43"/>
        <v>5.4971682252932021</v>
      </c>
      <c r="D247" s="14">
        <v>0.3</v>
      </c>
      <c r="E247" s="15">
        <f t="shared" si="44"/>
        <v>0.58800000000000041</v>
      </c>
      <c r="F247" s="6">
        <f>(Fwd*_xlfn.NORM.S.DIST(LN(Fwd/$B247)/(D247*SQRT(T))+D247*SQRT(T)/2,1)-$B247*_xlfn.NORM.S.DIST(LN(Fwd/$B247)/(D247*SQRT(T))-D247*SQRT(T)/2,1)+$B247-Fwd)*EXP(-rf*T)</f>
        <v>144.01948121745752</v>
      </c>
      <c r="G247" s="29">
        <f>(Fwd*_xlfn.NORM.S.DIST(LN(Fwd/$B247)/(E247*SQRT(T))+E247*SQRT(T)/2,1)-$B247*_xlfn.NORM.S.DIST(LN(Fwd/$B247)/(E247*SQRT(T))-E247*SQRT(T)/2,1)+$B247-Fwd)*EXP(-rf*T)</f>
        <v>146.50930091124036</v>
      </c>
      <c r="H247" s="6">
        <f>(Fwd*_xlfn.NORM.S.DIST(LN(Fwd/$B247)/(D247*SQRT(T))+D247*SQRT(T)/2,1)-$B247*_xlfn.NORM.S.DIST(LN(Fwd/$B247)/(D247*SQRT(T))-D247*SQRT(T)/2,1))*EXP(-rf*T)</f>
        <v>1.9481217457529093E-2</v>
      </c>
      <c r="I247" s="17">
        <f>(Fwd*_xlfn.NORM.S.DIST(LN(Fwd/$B247)/(E247*SQRT(T))+E247*SQRT(T)/2,1)-$B247*_xlfn.NORM.S.DIST(LN(Fwd/$B247)/(E247*SQRT(T))-E247*SQRT(T)/2,1))*EXP(-rf*T)</f>
        <v>2.5093009112403699</v>
      </c>
      <c r="J247" s="33">
        <f t="shared" si="34"/>
        <v>0.99910558107335135</v>
      </c>
      <c r="K247" s="29">
        <f t="shared" si="35"/>
        <v>1.002699256993651</v>
      </c>
      <c r="L247" s="17">
        <f t="shared" si="41"/>
        <v>8.9441892664769707E-4</v>
      </c>
      <c r="M247" s="29">
        <f t="shared" si="42"/>
        <v>-2.6992569936519217E-3</v>
      </c>
      <c r="N247" s="7">
        <f t="shared" si="36"/>
        <v>4.151165120447331E-5</v>
      </c>
      <c r="O247" s="7">
        <f t="shared" si="37"/>
        <v>1.8007978633249877E-4</v>
      </c>
      <c r="P247" s="19">
        <f t="shared" si="38"/>
        <v>4.1511651144660044E-5</v>
      </c>
      <c r="Q247" s="27">
        <f t="shared" si="39"/>
        <v>1.8007978630585342E-4</v>
      </c>
      <c r="R247" s="6">
        <f>J247*EXP(rf*T)</f>
        <v>0.99910558107335135</v>
      </c>
      <c r="S247" s="17">
        <f>K247*EXP(rf*T)</f>
        <v>1.002699256993651</v>
      </c>
      <c r="T247" s="6">
        <f>N247*EXP(rf*T)</f>
        <v>4.151165120447331E-5</v>
      </c>
      <c r="U247" s="29">
        <f>O247*EXP(rf*T)</f>
        <v>1.8007978633249877E-4</v>
      </c>
      <c r="V247" s="9"/>
      <c r="W247" s="9"/>
      <c r="X247" s="9"/>
      <c r="Y247" s="9"/>
      <c r="Z247" s="9"/>
      <c r="AD247" s="1"/>
      <c r="AF247" s="1"/>
    </row>
    <row r="248" spans="2:32" x14ac:dyDescent="0.25">
      <c r="B248" s="4">
        <f t="shared" si="1"/>
        <v>245</v>
      </c>
      <c r="C248" s="16">
        <f t="shared" si="43"/>
        <v>5.5012582105447274</v>
      </c>
      <c r="D248" s="14">
        <v>0.3</v>
      </c>
      <c r="E248" s="15">
        <f t="shared" si="44"/>
        <v>0.59000000000000041</v>
      </c>
      <c r="F248" s="6">
        <f>(Fwd*_xlfn.NORM.S.DIST(LN(Fwd/$B248)/(D248*SQRT(T))+D248*SQRT(T)/2,1)-$B248*_xlfn.NORM.S.DIST(LN(Fwd/$B248)/(D248*SQRT(T))-D248*SQRT(T)/2,1)+$B248-Fwd)*EXP(-rf*T)</f>
        <v>145.01860755435646</v>
      </c>
      <c r="G248" s="29">
        <f>(Fwd*_xlfn.NORM.S.DIST(LN(Fwd/$B248)/(E248*SQRT(T))+E248*SQRT(T)/2,1)-$B248*_xlfn.NORM.S.DIST(LN(Fwd/$B248)/(E248*SQRT(T))-E248*SQRT(T)/2,1)+$B248-Fwd)*EXP(-rf*T)</f>
        <v>147.51209020812718</v>
      </c>
      <c r="H248" s="6">
        <f>(Fwd*_xlfn.NORM.S.DIST(LN(Fwd/$B248)/(D248*SQRT(T))+D248*SQRT(T)/2,1)-$B248*_xlfn.NORM.S.DIST(LN(Fwd/$B248)/(D248*SQRT(T))-D248*SQRT(T)/2,1))*EXP(-rf*T)</f>
        <v>1.8607554356453726E-2</v>
      </c>
      <c r="I248" s="17">
        <f>(Fwd*_xlfn.NORM.S.DIST(LN(Fwd/$B248)/(E248*SQRT(T))+E248*SQRT(T)/2,1)-$B248*_xlfn.NORM.S.DIST(LN(Fwd/$B248)/(E248*SQRT(T))-E248*SQRT(T)/2,1))*EXP(-rf*T)</f>
        <v>2.5120902081271748</v>
      </c>
      <c r="J248" s="33">
        <f t="shared" si="34"/>
        <v>0.99914614444253402</v>
      </c>
      <c r="K248" s="29">
        <f t="shared" si="35"/>
        <v>1.0028781690736679</v>
      </c>
      <c r="L248" s="17">
        <f t="shared" si="41"/>
        <v>8.5385555747437281E-4</v>
      </c>
      <c r="M248" s="29">
        <f t="shared" si="42"/>
        <v>-2.8781690736634502E-3</v>
      </c>
      <c r="N248" s="7">
        <f t="shared" si="36"/>
        <v>3.9615087189304177E-5</v>
      </c>
      <c r="O248" s="7">
        <f t="shared" si="37"/>
        <v>1.7774437367279461E-4</v>
      </c>
      <c r="P248" s="19">
        <f t="shared" si="38"/>
        <v>3.9615087201988475E-5</v>
      </c>
      <c r="Q248" s="27">
        <f t="shared" si="39"/>
        <v>1.7774437371720353E-4</v>
      </c>
      <c r="R248" s="6">
        <f>J248*EXP(rf*T)</f>
        <v>0.99914614444253402</v>
      </c>
      <c r="S248" s="17">
        <f>K248*EXP(rf*T)</f>
        <v>1.0028781690736679</v>
      </c>
      <c r="T248" s="6">
        <f>N248*EXP(rf*T)</f>
        <v>3.9615087189304177E-5</v>
      </c>
      <c r="U248" s="29">
        <f>O248*EXP(rf*T)</f>
        <v>1.7774437367279461E-4</v>
      </c>
      <c r="V248" s="9"/>
      <c r="W248" s="9"/>
      <c r="X248" s="9"/>
      <c r="Y248" s="9"/>
      <c r="Z248" s="9"/>
      <c r="AD248" s="1"/>
      <c r="AF248" s="1"/>
    </row>
    <row r="249" spans="2:32" x14ac:dyDescent="0.25">
      <c r="B249" s="4">
        <f t="shared" si="1"/>
        <v>246</v>
      </c>
      <c r="C249" s="16">
        <f t="shared" si="43"/>
        <v>5.5053315359323625</v>
      </c>
      <c r="D249" s="14">
        <v>0.3</v>
      </c>
      <c r="E249" s="15">
        <f t="shared" si="44"/>
        <v>0.59200000000000041</v>
      </c>
      <c r="F249" s="6">
        <f>(Fwd*_xlfn.NORM.S.DIST(LN(Fwd/$B249)/(D249*SQRT(T))+D249*SQRT(T)/2,1)-$B249*_xlfn.NORM.S.DIST(LN(Fwd/$B249)/(D249*SQRT(T))-D249*SQRT(T)/2,1)+$B249-Fwd)*EXP(-rf*T)</f>
        <v>146.01777350634259</v>
      </c>
      <c r="G249" s="29">
        <f>(Fwd*_xlfn.NORM.S.DIST(LN(Fwd/$B249)/(E249*SQRT(T))+E249*SQRT(T)/2,1)-$B249*_xlfn.NORM.S.DIST(LN(Fwd/$B249)/(E249*SQRT(T))-E249*SQRT(T)/2,1)+$B249-Fwd)*EXP(-rf*T)</f>
        <v>148.5150572493877</v>
      </c>
      <c r="H249" s="6">
        <f>(Fwd*_xlfn.NORM.S.DIST(LN(Fwd/$B249)/(D249*SQRT(T))+D249*SQRT(T)/2,1)-$B249*_xlfn.NORM.S.DIST(LN(Fwd/$B249)/(D249*SQRT(T))-D249*SQRT(T)/2,1))*EXP(-rf*T)</f>
        <v>1.7773506342580347E-2</v>
      </c>
      <c r="I249" s="17">
        <f>(Fwd*_xlfn.NORM.S.DIST(LN(Fwd/$B249)/(E249*SQRT(T))+E249*SQRT(T)/2,1)-$B249*_xlfn.NORM.S.DIST(LN(Fwd/$B249)/(E249*SQRT(T))-E249*SQRT(T)/2,1))*EXP(-rf*T)</f>
        <v>2.5150572493876968</v>
      </c>
      <c r="J249" s="33">
        <f t="shared" si="34"/>
        <v>0.99918485468101892</v>
      </c>
      <c r="K249" s="29">
        <f t="shared" si="35"/>
        <v>1.0030547799706824</v>
      </c>
      <c r="L249" s="17">
        <f t="shared" si="41"/>
        <v>8.1514531897516895E-4</v>
      </c>
      <c r="M249" s="29">
        <f t="shared" si="42"/>
        <v>-3.0547799706832635E-3</v>
      </c>
      <c r="N249" s="7">
        <f t="shared" si="36"/>
        <v>3.780538980890924E-5</v>
      </c>
      <c r="O249" s="7">
        <f t="shared" si="37"/>
        <v>1.7547742032775204E-4</v>
      </c>
      <c r="P249" s="19">
        <f t="shared" si="38"/>
        <v>3.7805389796419231E-5</v>
      </c>
      <c r="Q249" s="27">
        <f t="shared" si="39"/>
        <v>1.7547742032242297E-4</v>
      </c>
      <c r="R249" s="6">
        <f>J249*EXP(rf*T)</f>
        <v>0.99918485468101892</v>
      </c>
      <c r="S249" s="17">
        <f>K249*EXP(rf*T)</f>
        <v>1.0030547799706824</v>
      </c>
      <c r="T249" s="6">
        <f>N249*EXP(rf*T)</f>
        <v>3.780538980890924E-5</v>
      </c>
      <c r="U249" s="29">
        <f>O249*EXP(rf*T)</f>
        <v>1.7547742032775204E-4</v>
      </c>
      <c r="V249" s="9"/>
      <c r="W249" s="9"/>
      <c r="X249" s="9"/>
      <c r="Y249" s="9"/>
      <c r="Z249" s="9"/>
      <c r="AD249" s="1"/>
      <c r="AF249" s="1"/>
    </row>
    <row r="250" spans="2:32" x14ac:dyDescent="0.25">
      <c r="B250" s="4">
        <f t="shared" si="1"/>
        <v>247</v>
      </c>
      <c r="C250" s="16">
        <f t="shared" si="43"/>
        <v>5.5093883366279774</v>
      </c>
      <c r="D250" s="14">
        <v>0.3</v>
      </c>
      <c r="E250" s="15">
        <f t="shared" si="44"/>
        <v>0.59400000000000042</v>
      </c>
      <c r="F250" s="6">
        <f>(Fwd*_xlfn.NORM.S.DIST(LN(Fwd/$B250)/(D250*SQRT(T))+D250*SQRT(T)/2,1)-$B250*_xlfn.NORM.S.DIST(LN(Fwd/$B250)/(D250*SQRT(T))-D250*SQRT(T)/2,1)+$B250-Fwd)*EXP(-rf*T)</f>
        <v>147.0169772637185</v>
      </c>
      <c r="G250" s="29">
        <f>(Fwd*_xlfn.NORM.S.DIST(LN(Fwd/$B250)/(E250*SQRT(T))+E250*SQRT(T)/2,1)-$B250*_xlfn.NORM.S.DIST(LN(Fwd/$B250)/(E250*SQRT(T))-E250*SQRT(T)/2,1)+$B250-Fwd)*EXP(-rf*T)</f>
        <v>149.51819976806854</v>
      </c>
      <c r="H250" s="6">
        <f>(Fwd*_xlfn.NORM.S.DIST(LN(Fwd/$B250)/(D250*SQRT(T))+D250*SQRT(T)/2,1)-$B250*_xlfn.NORM.S.DIST(LN(Fwd/$B250)/(D250*SQRT(T))-D250*SQRT(T)/2,1))*EXP(-rf*T)</f>
        <v>1.6977263718503388E-2</v>
      </c>
      <c r="I250" s="17">
        <f>(Fwd*_xlfn.NORM.S.DIST(LN(Fwd/$B250)/(E250*SQRT(T))+E250*SQRT(T)/2,1)-$B250*_xlfn.NORM.S.DIST(LN(Fwd/$B250)/(E250*SQRT(T))-E250*SQRT(T)/2,1))*EXP(-rf*T)</f>
        <v>2.5181997680685413</v>
      </c>
      <c r="J250" s="33">
        <f t="shared" si="34"/>
        <v>0.99922179667375133</v>
      </c>
      <c r="K250" s="29">
        <f t="shared" si="35"/>
        <v>1.0032291570473859</v>
      </c>
      <c r="L250" s="17">
        <f t="shared" si="41"/>
        <v>7.7820332624324584E-4</v>
      </c>
      <c r="M250" s="29">
        <f t="shared" si="42"/>
        <v>-3.2291570473814701E-3</v>
      </c>
      <c r="N250" s="7">
        <f t="shared" si="36"/>
        <v>3.6078595712751849E-5</v>
      </c>
      <c r="O250" s="7">
        <f t="shared" si="37"/>
        <v>1.7327673310774117E-4</v>
      </c>
      <c r="P250" s="19">
        <f t="shared" si="38"/>
        <v>3.6078595667426994E-5</v>
      </c>
      <c r="Q250" s="27">
        <f t="shared" si="39"/>
        <v>1.7327673307399039E-4</v>
      </c>
      <c r="R250" s="6">
        <f>J250*EXP(rf*T)</f>
        <v>0.99922179667375133</v>
      </c>
      <c r="S250" s="17">
        <f>K250*EXP(rf*T)</f>
        <v>1.0032291570473859</v>
      </c>
      <c r="T250" s="6">
        <f>N250*EXP(rf*T)</f>
        <v>3.6078595712751849E-5</v>
      </c>
      <c r="U250" s="29">
        <f>O250*EXP(rf*T)</f>
        <v>1.7327673310774117E-4</v>
      </c>
      <c r="V250" s="9"/>
      <c r="W250" s="9"/>
      <c r="X250" s="9"/>
      <c r="Y250" s="9"/>
      <c r="Z250" s="9"/>
      <c r="AD250" s="1"/>
      <c r="AF250" s="1"/>
    </row>
    <row r="251" spans="2:32" x14ac:dyDescent="0.25">
      <c r="B251" s="4">
        <f t="shared" si="1"/>
        <v>248</v>
      </c>
      <c r="C251" s="16">
        <f t="shared" si="43"/>
        <v>5.5134287461649825</v>
      </c>
      <c r="D251" s="14">
        <v>0.3</v>
      </c>
      <c r="E251" s="15">
        <f t="shared" si="44"/>
        <v>0.59600000000000042</v>
      </c>
      <c r="F251" s="6">
        <f>(Fwd*_xlfn.NORM.S.DIST(LN(Fwd/$B251)/(D251*SQRT(T))+D251*SQRT(T)/2,1)-$B251*_xlfn.NORM.S.DIST(LN(Fwd/$B251)/(D251*SQRT(T))-D251*SQRT(T)/2,1)+$B251-Fwd)*EXP(-rf*T)</f>
        <v>148.0162170996901</v>
      </c>
      <c r="G251" s="29">
        <f>(Fwd*_xlfn.NORM.S.DIST(LN(Fwd/$B251)/(E251*SQRT(T))+E251*SQRT(T)/2,1)-$B251*_xlfn.NORM.S.DIST(LN(Fwd/$B251)/(E251*SQRT(T))-E251*SQRT(T)/2,1)+$B251-Fwd)*EXP(-rf*T)</f>
        <v>150.52151556348247</v>
      </c>
      <c r="H251" s="6">
        <f>(Fwd*_xlfn.NORM.S.DIST(LN(Fwd/$B251)/(D251*SQRT(T))+D251*SQRT(T)/2,1)-$B251*_xlfn.NORM.S.DIST(LN(Fwd/$B251)/(D251*SQRT(T))-D251*SQRT(T)/2,1))*EXP(-rf*T)</f>
        <v>1.6217099690093856E-2</v>
      </c>
      <c r="I251" s="17">
        <f>(Fwd*_xlfn.NORM.S.DIST(LN(Fwd/$B251)/(E251*SQRT(T))+E251*SQRT(T)/2,1)-$B251*_xlfn.NORM.S.DIST(LN(Fwd/$B251)/(E251*SQRT(T))-E251*SQRT(T)/2,1))*EXP(-rf*T)</f>
        <v>2.5215155634824598</v>
      </c>
      <c r="J251" s="33">
        <f t="shared" si="34"/>
        <v>0.9992570514315986</v>
      </c>
      <c r="K251" s="29">
        <f t="shared" si="35"/>
        <v>1.0034013655128007</v>
      </c>
      <c r="L251" s="17">
        <f t="shared" si="41"/>
        <v>7.4294856839729473E-4</v>
      </c>
      <c r="M251" s="29">
        <f t="shared" si="42"/>
        <v>-3.4013655128015685E-3</v>
      </c>
      <c r="N251" s="7">
        <f t="shared" si="36"/>
        <v>3.4430919981787156E-5</v>
      </c>
      <c r="O251" s="7">
        <f t="shared" si="37"/>
        <v>1.7114019772179745E-4</v>
      </c>
      <c r="P251" s="19">
        <f t="shared" si="38"/>
        <v>3.4430920024475231E-5</v>
      </c>
      <c r="Q251" s="27">
        <f t="shared" si="39"/>
        <v>1.7114019776620637E-4</v>
      </c>
      <c r="R251" s="6">
        <f>J251*EXP(rf*T)</f>
        <v>0.9992570514315986</v>
      </c>
      <c r="S251" s="17">
        <f>K251*EXP(rf*T)</f>
        <v>1.0034013655128007</v>
      </c>
      <c r="T251" s="6">
        <f>N251*EXP(rf*T)</f>
        <v>3.4430919981787156E-5</v>
      </c>
      <c r="U251" s="29">
        <f>O251*EXP(rf*T)</f>
        <v>1.7114019772179745E-4</v>
      </c>
      <c r="V251" s="9"/>
      <c r="W251" s="9"/>
      <c r="X251" s="9"/>
      <c r="Y251" s="9"/>
      <c r="Z251" s="9"/>
      <c r="AD251" s="1"/>
      <c r="AF251" s="1"/>
    </row>
    <row r="252" spans="2:32" x14ac:dyDescent="0.25">
      <c r="B252" s="4">
        <f t="shared" si="1"/>
        <v>249</v>
      </c>
      <c r="C252" s="16">
        <f t="shared" si="43"/>
        <v>5.5174528964647074</v>
      </c>
      <c r="D252" s="14">
        <v>0.3</v>
      </c>
      <c r="E252" s="15">
        <f t="shared" si="44"/>
        <v>0.59800000000000042</v>
      </c>
      <c r="F252" s="6">
        <f>(Fwd*_xlfn.NORM.S.DIST(LN(Fwd/$B252)/(D252*SQRT(T))+D252*SQRT(T)/2,1)-$B252*_xlfn.NORM.S.DIST(LN(Fwd/$B252)/(D252*SQRT(T))-D252*SQRT(T)/2,1)+$B252-Fwd)*EXP(-rf*T)</f>
        <v>149.0154913665817</v>
      </c>
      <c r="G252" s="29">
        <f>(Fwd*_xlfn.NORM.S.DIST(LN(Fwd/$B252)/(E252*SQRT(T))+E252*SQRT(T)/2,1)-$B252*_xlfn.NORM.S.DIST(LN(Fwd/$B252)/(E252*SQRT(T))-E252*SQRT(T)/2,1)+$B252-Fwd)*EXP(-rf*T)</f>
        <v>151.52500249909414</v>
      </c>
      <c r="H252" s="6">
        <f>(Fwd*_xlfn.NORM.S.DIST(LN(Fwd/$B252)/(D252*SQRT(T))+D252*SQRT(T)/2,1)-$B252*_xlfn.NORM.S.DIST(LN(Fwd/$B252)/(D252*SQRT(T))-D252*SQRT(T)/2,1))*EXP(-rf*T)</f>
        <v>1.5491366581708799E-2</v>
      </c>
      <c r="I252" s="17">
        <f>(Fwd*_xlfn.NORM.S.DIST(LN(Fwd/$B252)/(E252*SQRT(T))+E252*SQRT(T)/2,1)-$B252*_xlfn.NORM.S.DIST(LN(Fwd/$B252)/(E252*SQRT(T))-E252*SQRT(T)/2,1))*EXP(-rf*T)</f>
        <v>2.5250024990941444</v>
      </c>
      <c r="J252" s="33">
        <f t="shared" si="34"/>
        <v>0.99929069626597311</v>
      </c>
      <c r="K252" s="29">
        <f t="shared" si="35"/>
        <v>1.0035714684997998</v>
      </c>
      <c r="L252" s="17">
        <f t="shared" si="41"/>
        <v>7.0930373402253166E-4</v>
      </c>
      <c r="M252" s="29">
        <f t="shared" si="42"/>
        <v>-3.5714684997998347E-3</v>
      </c>
      <c r="N252" s="7">
        <f t="shared" si="36"/>
        <v>3.2858748738817667E-5</v>
      </c>
      <c r="O252" s="7">
        <f t="shared" si="37"/>
        <v>1.690657762196679E-4</v>
      </c>
      <c r="P252" s="19">
        <f t="shared" si="38"/>
        <v>3.2858748725050901E-5</v>
      </c>
      <c r="Q252" s="27">
        <f t="shared" si="39"/>
        <v>1.6906577623032604E-4</v>
      </c>
      <c r="R252" s="6">
        <f>J252*EXP(rf*T)</f>
        <v>0.99929069626597311</v>
      </c>
      <c r="S252" s="17">
        <f>K252*EXP(rf*T)</f>
        <v>1.0035714684997998</v>
      </c>
      <c r="T252" s="6">
        <f>N252*EXP(rf*T)</f>
        <v>3.2858748738817667E-5</v>
      </c>
      <c r="U252" s="29">
        <f>O252*EXP(rf*T)</f>
        <v>1.690657762196679E-4</v>
      </c>
      <c r="V252" s="9"/>
      <c r="W252" s="9"/>
      <c r="X252" s="9"/>
      <c r="Y252" s="9"/>
      <c r="Z252" s="9"/>
      <c r="AD252" s="1"/>
      <c r="AF252" s="1"/>
    </row>
    <row r="253" spans="2:32" x14ac:dyDescent="0.25">
      <c r="B253" s="4">
        <f t="shared" si="1"/>
        <v>250</v>
      </c>
      <c r="C253" s="16">
        <f t="shared" si="43"/>
        <v>5.521460917862246</v>
      </c>
      <c r="D253" s="14">
        <v>0.3</v>
      </c>
      <c r="E253" s="15">
        <f t="shared" si="44"/>
        <v>0.60000000000000042</v>
      </c>
      <c r="F253" s="6">
        <f>(Fwd*_xlfn.NORM.S.DIST(LN(Fwd/$B253)/(D253*SQRT(T))+D253*SQRT(T)/2,1)-$B253*_xlfn.NORM.S.DIST(LN(Fwd/$B253)/(D253*SQRT(T))-D253*SQRT(T)/2,1)+$B253-Fwd)*EXP(-rf*T)</f>
        <v>150.01479849222204</v>
      </c>
      <c r="G253" s="29">
        <f>(Fwd*_xlfn.NORM.S.DIST(LN(Fwd/$B253)/(E253*SQRT(T))+E253*SQRT(T)/2,1)-$B253*_xlfn.NORM.S.DIST(LN(Fwd/$B253)/(E253*SQRT(T))-E253*SQRT(T)/2,1)+$B253-Fwd)*EXP(-rf*T)</f>
        <v>152.52865850048207</v>
      </c>
      <c r="H253" s="6">
        <f>(Fwd*_xlfn.NORM.S.DIST(LN(Fwd/$B253)/(D253*SQRT(T))+D253*SQRT(T)/2,1)-$B253*_xlfn.NORM.S.DIST(LN(Fwd/$B253)/(D253*SQRT(T))-D253*SQRT(T)/2,1))*EXP(-rf*T)</f>
        <v>1.4798492222048792E-2</v>
      </c>
      <c r="I253" s="17">
        <f>(Fwd*_xlfn.NORM.S.DIST(LN(Fwd/$B253)/(E253*SQRT(T))+E253*SQRT(T)/2,1)-$B253*_xlfn.NORM.S.DIST(LN(Fwd/$B253)/(E253*SQRT(T))-E253*SQRT(T)/2,1))*EXP(-rf*T)</f>
        <v>2.5286585004820594</v>
      </c>
      <c r="J253" s="33">
        <f t="shared" si="34"/>
        <v>0.99932280495573877</v>
      </c>
      <c r="K253" s="29">
        <f t="shared" si="35"/>
        <v>1.0037395271394161</v>
      </c>
      <c r="L253" s="17">
        <f t="shared" si="41"/>
        <v>6.7719504426658195E-4</v>
      </c>
      <c r="M253" s="29">
        <f t="shared" si="42"/>
        <v>-3.7395271394098373E-3</v>
      </c>
      <c r="N253" s="7">
        <f t="shared" si="36"/>
        <v>3.1358630792510667E-5</v>
      </c>
      <c r="O253" s="7">
        <f t="shared" si="37"/>
        <v>1.670515029559283E-4</v>
      </c>
      <c r="P253" s="19">
        <f t="shared" si="38"/>
        <v>3.1358630786848529E-5</v>
      </c>
      <c r="Q253" s="27">
        <f t="shared" si="39"/>
        <v>1.6705150298967908E-4</v>
      </c>
      <c r="R253" s="6">
        <f>J253*EXP(rf*T)</f>
        <v>0.99932280495573877</v>
      </c>
      <c r="S253" s="17">
        <f>K253*EXP(rf*T)</f>
        <v>1.0037395271394161</v>
      </c>
      <c r="T253" s="6">
        <f>N253*EXP(rf*T)</f>
        <v>3.1358630792510667E-5</v>
      </c>
      <c r="U253" s="29">
        <f>O253*EXP(rf*T)</f>
        <v>1.670515029559283E-4</v>
      </c>
      <c r="V253" s="9"/>
      <c r="W253" s="9"/>
      <c r="X253" s="9"/>
      <c r="Y253" s="9"/>
      <c r="Z253" s="9"/>
      <c r="AD253" s="1"/>
      <c r="AF253" s="1"/>
    </row>
    <row r="254" spans="2:32" x14ac:dyDescent="0.25">
      <c r="B254" s="4">
        <f t="shared" si="1"/>
        <v>251</v>
      </c>
      <c r="C254" s="16">
        <f t="shared" si="43"/>
        <v>5.5254529391317835</v>
      </c>
      <c r="D254" s="14">
        <v>0.3</v>
      </c>
      <c r="E254" s="15">
        <f t="shared" si="44"/>
        <v>0.60200000000000042</v>
      </c>
      <c r="F254" s="6">
        <f>(Fwd*_xlfn.NORM.S.DIST(LN(Fwd/$B254)/(D254*SQRT(T))+D254*SQRT(T)/2,1)-$B254*_xlfn.NORM.S.DIST(LN(Fwd/$B254)/(D254*SQRT(T))-D254*SQRT(T)/2,1)+$B254-Fwd)*EXP(-rf*T)</f>
        <v>151.01413697649318</v>
      </c>
      <c r="G254" s="29">
        <f>(Fwd*_xlfn.NORM.S.DIST(LN(Fwd/$B254)/(E254*SQRT(T))+E254*SQRT(T)/2,1)-$B254*_xlfn.NORM.S.DIST(LN(Fwd/$B254)/(E254*SQRT(T))-E254*SQRT(T)/2,1)+$B254-Fwd)*EXP(-rf*T)</f>
        <v>153.53248155337297</v>
      </c>
      <c r="H254" s="6">
        <f>(Fwd*_xlfn.NORM.S.DIST(LN(Fwd/$B254)/(D254*SQRT(T))+D254*SQRT(T)/2,1)-$B254*_xlfn.NORM.S.DIST(LN(Fwd/$B254)/(D254*SQRT(T))-D254*SQRT(T)/2,1))*EXP(-rf*T)</f>
        <v>1.4136976493175635E-2</v>
      </c>
      <c r="I254" s="17">
        <f>(Fwd*_xlfn.NORM.S.DIST(LN(Fwd/$B254)/(E254*SQRT(T))+E254*SQRT(T)/2,1)-$B254*_xlfn.NORM.S.DIST(LN(Fwd/$B254)/(E254*SQRT(T))-E254*SQRT(T)/2,1))*EXP(-rf*T)</f>
        <v>2.5324815533729641</v>
      </c>
      <c r="J254" s="33">
        <f t="shared" si="34"/>
        <v>0.99935344790672787</v>
      </c>
      <c r="K254" s="29">
        <f t="shared" si="35"/>
        <v>1.0039056006321943</v>
      </c>
      <c r="L254" s="17">
        <f t="shared" si="41"/>
        <v>6.4655209327255103E-4</v>
      </c>
      <c r="M254" s="29">
        <f t="shared" si="42"/>
        <v>-3.9056006321933623E-3</v>
      </c>
      <c r="N254" s="7">
        <f t="shared" si="36"/>
        <v>2.9927271214091888E-5</v>
      </c>
      <c r="O254" s="7">
        <f t="shared" si="37"/>
        <v>1.6509548254362016E-4</v>
      </c>
      <c r="P254" s="19">
        <f t="shared" si="38"/>
        <v>2.9927271201213301E-5</v>
      </c>
      <c r="Q254" s="27">
        <f t="shared" si="39"/>
        <v>1.6509548257737094E-4</v>
      </c>
      <c r="R254" s="6">
        <f>J254*EXP(rf*T)</f>
        <v>0.99935344790672787</v>
      </c>
      <c r="S254" s="17">
        <f>K254*EXP(rf*T)</f>
        <v>1.0039056006321943</v>
      </c>
      <c r="T254" s="6">
        <f>N254*EXP(rf*T)</f>
        <v>2.9927271214091888E-5</v>
      </c>
      <c r="U254" s="29">
        <f>O254*EXP(rf*T)</f>
        <v>1.6509548254362016E-4</v>
      </c>
      <c r="V254" s="9"/>
      <c r="W254" s="9"/>
      <c r="X254" s="9"/>
      <c r="Y254" s="9"/>
      <c r="Z254" s="9"/>
      <c r="AD254" s="1"/>
      <c r="AF254" s="1"/>
    </row>
    <row r="255" spans="2:32" x14ac:dyDescent="0.25">
      <c r="B255" s="4">
        <f t="shared" si="1"/>
        <v>252</v>
      </c>
      <c r="C255" s="16">
        <f t="shared" si="43"/>
        <v>5.5294290875114234</v>
      </c>
      <c r="D255" s="14">
        <v>0.3</v>
      </c>
      <c r="E255" s="15">
        <f t="shared" si="44"/>
        <v>0.60400000000000043</v>
      </c>
      <c r="F255" s="6">
        <f>(Fwd*_xlfn.NORM.S.DIST(LN(Fwd/$B255)/(D255*SQRT(T))+D255*SQRT(T)/2,1)-$B255*_xlfn.NORM.S.DIST(LN(Fwd/$B255)/(D255*SQRT(T))-D255*SQRT(T)/2,1)+$B255-Fwd)*EXP(-rf*T)</f>
        <v>152.0135053880355</v>
      </c>
      <c r="G255" s="29">
        <f>(Fwd*_xlfn.NORM.S.DIST(LN(Fwd/$B255)/(E255*SQRT(T))+E255*SQRT(T)/2,1)-$B255*_xlfn.NORM.S.DIST(LN(Fwd/$B255)/(E255*SQRT(T))-E255*SQRT(T)/2,1)+$B255-Fwd)*EXP(-rf*T)</f>
        <v>154.53646970174646</v>
      </c>
      <c r="H255" s="6">
        <f>(Fwd*_xlfn.NORM.S.DIST(LN(Fwd/$B255)/(D255*SQRT(T))+D255*SQRT(T)/2,1)-$B255*_xlfn.NORM.S.DIST(LN(Fwd/$B255)/(D255*SQRT(T))-D255*SQRT(T)/2,1))*EXP(-rf*T)</f>
        <v>1.350538803550369E-2</v>
      </c>
      <c r="I255" s="17">
        <f>(Fwd*_xlfn.NORM.S.DIST(LN(Fwd/$B255)/(E255*SQRT(T))+E255*SQRT(T)/2,1)-$B255*_xlfn.NORM.S.DIST(LN(Fwd/$B255)/(E255*SQRT(T))-E255*SQRT(T)/2,1))*EXP(-rf*T)</f>
        <v>2.5364697017464461</v>
      </c>
      <c r="J255" s="33">
        <f t="shared" si="34"/>
        <v>0.99938269230435139</v>
      </c>
      <c r="K255" s="29">
        <f t="shared" si="35"/>
        <v>1.0040697463167874</v>
      </c>
      <c r="L255" s="17">
        <f t="shared" si="41"/>
        <v>6.173076956415835E-4</v>
      </c>
      <c r="M255" s="29">
        <f t="shared" si="42"/>
        <v>-4.0697463167882475E-3</v>
      </c>
      <c r="N255" s="7">
        <f t="shared" si="36"/>
        <v>2.85615240613879E-5</v>
      </c>
      <c r="O255" s="7">
        <f t="shared" si="37"/>
        <v>1.6319588661417583E-4</v>
      </c>
      <c r="P255" s="19">
        <f t="shared" si="38"/>
        <v>2.8561524060721766E-5</v>
      </c>
      <c r="Q255" s="27">
        <f t="shared" si="39"/>
        <v>1.6319588661239948E-4</v>
      </c>
      <c r="R255" s="6">
        <f>J255*EXP(rf*T)</f>
        <v>0.99938269230435139</v>
      </c>
      <c r="S255" s="17">
        <f>K255*EXP(rf*T)</f>
        <v>1.0040697463167874</v>
      </c>
      <c r="T255" s="6">
        <f>N255*EXP(rf*T)</f>
        <v>2.85615240613879E-5</v>
      </c>
      <c r="U255" s="29">
        <f>O255*EXP(rf*T)</f>
        <v>1.6319588661417583E-4</v>
      </c>
      <c r="V255" s="9"/>
      <c r="W255" s="9"/>
      <c r="X255" s="9"/>
      <c r="Y255" s="9"/>
      <c r="Z255" s="9"/>
      <c r="AD255" s="1"/>
      <c r="AF255" s="1"/>
    </row>
    <row r="256" spans="2:32" x14ac:dyDescent="0.25">
      <c r="B256" s="4">
        <f t="shared" si="1"/>
        <v>253</v>
      </c>
      <c r="C256" s="16">
        <f t="shared" si="43"/>
        <v>5.5333894887275203</v>
      </c>
      <c r="D256" s="14">
        <v>0.3</v>
      </c>
      <c r="E256" s="15">
        <f t="shared" si="44"/>
        <v>0.60600000000000043</v>
      </c>
      <c r="F256" s="6">
        <f>(Fwd*_xlfn.NORM.S.DIST(LN(Fwd/$B256)/(D256*SQRT(T))+D256*SQRT(T)/2,1)-$B256*_xlfn.NORM.S.DIST(LN(Fwd/$B256)/(D256*SQRT(T))-D256*SQRT(T)/2,1)+$B256-Fwd)*EXP(-rf*T)</f>
        <v>153.01290236110188</v>
      </c>
      <c r="G256" s="29">
        <f>(Fwd*_xlfn.NORM.S.DIST(LN(Fwd/$B256)/(E256*SQRT(T))+E256*SQRT(T)/2,1)-$B256*_xlfn.NORM.S.DIST(LN(Fwd/$B256)/(E256*SQRT(T))-E256*SQRT(T)/2,1)+$B256-Fwd)*EXP(-rf*T)</f>
        <v>155.54062104600655</v>
      </c>
      <c r="H256" s="6">
        <f>(Fwd*_xlfn.NORM.S.DIST(LN(Fwd/$B256)/(D256*SQRT(T))+D256*SQRT(T)/2,1)-$B256*_xlfn.NORM.S.DIST(LN(Fwd/$B256)/(D256*SQRT(T))-D256*SQRT(T)/2,1))*EXP(-rf*T)</f>
        <v>1.2902361101892468E-2</v>
      </c>
      <c r="I256" s="17">
        <f>(Fwd*_xlfn.NORM.S.DIST(LN(Fwd/$B256)/(E256*SQRT(T))+E256*SQRT(T)/2,1)-$B256*_xlfn.NORM.S.DIST(LN(Fwd/$B256)/(E256*SQRT(T))-E256*SQRT(T)/2,1))*EXP(-rf*T)</f>
        <v>2.5406210460065406</v>
      </c>
      <c r="J256" s="33">
        <f t="shared" si="34"/>
        <v>0.99941060225937406</v>
      </c>
      <c r="K256" s="29">
        <f t="shared" si="35"/>
        <v>1.0042320197357242</v>
      </c>
      <c r="L256" s="17">
        <f t="shared" si="41"/>
        <v>5.8939774062963246E-4</v>
      </c>
      <c r="M256" s="29">
        <f t="shared" si="42"/>
        <v>-4.2320197357383904E-3</v>
      </c>
      <c r="N256" s="7">
        <f t="shared" si="36"/>
        <v>2.7258385955519771E-5</v>
      </c>
      <c r="O256" s="7">
        <f t="shared" si="37"/>
        <v>1.6135095125946464E-4</v>
      </c>
      <c r="P256" s="19">
        <f t="shared" si="38"/>
        <v>2.7258385963180309E-5</v>
      </c>
      <c r="Q256" s="27">
        <f t="shared" si="39"/>
        <v>1.6135095128788635E-4</v>
      </c>
      <c r="R256" s="6">
        <f>J256*EXP(rf*T)</f>
        <v>0.99941060225937406</v>
      </c>
      <c r="S256" s="17">
        <f>K256*EXP(rf*T)</f>
        <v>1.0042320197357242</v>
      </c>
      <c r="T256" s="6">
        <f>N256*EXP(rf*T)</f>
        <v>2.7258385955519771E-5</v>
      </c>
      <c r="U256" s="29">
        <f>O256*EXP(rf*T)</f>
        <v>1.6135095125946464E-4</v>
      </c>
      <c r="V256" s="9"/>
      <c r="W256" s="9"/>
      <c r="X256" s="9"/>
      <c r="Y256" s="9"/>
      <c r="Z256" s="9"/>
      <c r="AD256" s="1"/>
      <c r="AF256" s="1"/>
    </row>
    <row r="257" spans="2:32" x14ac:dyDescent="0.25">
      <c r="B257" s="4">
        <f t="shared" si="1"/>
        <v>254</v>
      </c>
      <c r="C257" s="16">
        <f t="shared" si="43"/>
        <v>5.5373342670185366</v>
      </c>
      <c r="D257" s="14">
        <v>0.3</v>
      </c>
      <c r="E257" s="15">
        <f t="shared" si="44"/>
        <v>0.60800000000000043</v>
      </c>
      <c r="F257" s="6">
        <f>(Fwd*_xlfn.NORM.S.DIST(LN(Fwd/$B257)/(D257*SQRT(T))+D257*SQRT(T)/2,1)-$B257*_xlfn.NORM.S.DIST(LN(Fwd/$B257)/(D257*SQRT(T))-D257*SQRT(T)/2,1)+$B257-Fwd)*EXP(-rf*T)</f>
        <v>154.01232659255425</v>
      </c>
      <c r="G257" s="29">
        <f>(Fwd*_xlfn.NORM.S.DIST(LN(Fwd/$B257)/(E257*SQRT(T))+E257*SQRT(T)/2,1)-$B257*_xlfn.NORM.S.DIST(LN(Fwd/$B257)/(E257*SQRT(T))-E257*SQRT(T)/2,1)+$B257-Fwd)*EXP(-rf*T)</f>
        <v>156.5449337412179</v>
      </c>
      <c r="H257" s="6">
        <f>(Fwd*_xlfn.NORM.S.DIST(LN(Fwd/$B257)/(D257*SQRT(T))+D257*SQRT(T)/2,1)-$B257*_xlfn.NORM.S.DIST(LN(Fwd/$B257)/(D257*SQRT(T))-D257*SQRT(T)/2,1))*EXP(-rf*T)</f>
        <v>1.2326592554244425E-2</v>
      </c>
      <c r="I257" s="17">
        <f>(Fwd*_xlfn.NORM.S.DIST(LN(Fwd/$B257)/(E257*SQRT(T))+E257*SQRT(T)/2,1)-$B257*_xlfn.NORM.S.DIST(LN(Fwd/$B257)/(E257*SQRT(T))-E257*SQRT(T)/2,1))*EXP(-rf*T)</f>
        <v>2.5449337412179229</v>
      </c>
      <c r="J257" s="33">
        <f t="shared" si="34"/>
        <v>0.99943723894720904</v>
      </c>
      <c r="K257" s="29">
        <f t="shared" si="35"/>
        <v>1.0043924746986761</v>
      </c>
      <c r="L257" s="17">
        <f t="shared" si="41"/>
        <v>5.627610527987742E-4</v>
      </c>
      <c r="M257" s="29">
        <f t="shared" si="42"/>
        <v>-4.3924746986903074E-3</v>
      </c>
      <c r="N257" s="7">
        <f t="shared" si="36"/>
        <v>2.6014989657596743E-5</v>
      </c>
      <c r="O257" s="7">
        <f t="shared" si="37"/>
        <v>1.595589746443693E-4</v>
      </c>
      <c r="P257" s="19">
        <f t="shared" si="38"/>
        <v>2.6014989698536217E-5</v>
      </c>
      <c r="Q257" s="27">
        <f t="shared" si="39"/>
        <v>1.5955897461594759E-4</v>
      </c>
      <c r="R257" s="6">
        <f>J257*EXP(rf*T)</f>
        <v>0.99943723894720904</v>
      </c>
      <c r="S257" s="17">
        <f>K257*EXP(rf*T)</f>
        <v>1.0043924746986761</v>
      </c>
      <c r="T257" s="6">
        <f>N257*EXP(rf*T)</f>
        <v>2.6014989657596743E-5</v>
      </c>
      <c r="U257" s="29">
        <f>O257*EXP(rf*T)</f>
        <v>1.595589746443693E-4</v>
      </c>
      <c r="V257" s="9"/>
      <c r="W257" s="9"/>
      <c r="X257" s="9"/>
      <c r="Y257" s="9"/>
      <c r="Z257" s="9"/>
      <c r="AD257" s="1"/>
      <c r="AF257" s="1"/>
    </row>
    <row r="258" spans="2:32" x14ac:dyDescent="0.25">
      <c r="B258" s="4">
        <f t="shared" si="1"/>
        <v>255</v>
      </c>
      <c r="C258" s="16">
        <f t="shared" si="43"/>
        <v>5.5412635451584258</v>
      </c>
      <c r="D258" s="14">
        <v>0.3</v>
      </c>
      <c r="E258" s="15">
        <f t="shared" si="44"/>
        <v>0.61000000000000043</v>
      </c>
      <c r="F258" s="6">
        <f>(Fwd*_xlfn.NORM.S.DIST(LN(Fwd/$B258)/(D258*SQRT(T))+D258*SQRT(T)/2,1)-$B258*_xlfn.NORM.S.DIST(LN(Fwd/$B258)/(D258*SQRT(T))-D258*SQRT(T)/2,1)+$B258-Fwd)*EXP(-rf*T)</f>
        <v>155.0117768389963</v>
      </c>
      <c r="G258" s="29">
        <f>(Fwd*_xlfn.NORM.S.DIST(LN(Fwd/$B258)/(E258*SQRT(T))+E258*SQRT(T)/2,1)-$B258*_xlfn.NORM.S.DIST(LN(Fwd/$B258)/(E258*SQRT(T))-E258*SQRT(T)/2,1)+$B258-Fwd)*EXP(-rf*T)</f>
        <v>157.5494059954039</v>
      </c>
      <c r="H258" s="6">
        <f>(Fwd*_xlfn.NORM.S.DIST(LN(Fwd/$B258)/(D258*SQRT(T))+D258*SQRT(T)/2,1)-$B258*_xlfn.NORM.S.DIST(LN(Fwd/$B258)/(D258*SQRT(T))-D258*SQRT(T)/2,1))*EXP(-rf*T)</f>
        <v>1.1776838996294919E-2</v>
      </c>
      <c r="I258" s="17">
        <f>(Fwd*_xlfn.NORM.S.DIST(LN(Fwd/$B258)/(E258*SQRT(T))+E258*SQRT(T)/2,1)-$B258*_xlfn.NORM.S.DIST(LN(Fwd/$B258)/(E258*SQRT(T))-E258*SQRT(T)/2,1))*EXP(-rf*T)</f>
        <v>2.5494059954039212</v>
      </c>
      <c r="J258" s="33">
        <f t="shared" si="34"/>
        <v>0.99946266074115897</v>
      </c>
      <c r="K258" s="29">
        <f t="shared" si="35"/>
        <v>1.0045511633431659</v>
      </c>
      <c r="L258" s="17">
        <f t="shared" si="41"/>
        <v>5.3733925884180689E-4</v>
      </c>
      <c r="M258" s="29">
        <f t="shared" si="42"/>
        <v>-4.5511633431480902E-3</v>
      </c>
      <c r="N258" s="7">
        <f t="shared" si="36"/>
        <v>2.4828598213844089E-5</v>
      </c>
      <c r="O258" s="7">
        <f t="shared" si="37"/>
        <v>1.5781831433514526E-4</v>
      </c>
      <c r="P258" s="19">
        <f t="shared" si="38"/>
        <v>2.4828598215398401E-5</v>
      </c>
      <c r="Q258" s="27">
        <f t="shared" si="39"/>
        <v>1.5781831429961812E-4</v>
      </c>
      <c r="R258" s="6">
        <f>J258*EXP(rf*T)</f>
        <v>0.99946266074115897</v>
      </c>
      <c r="S258" s="17">
        <f>K258*EXP(rf*T)</f>
        <v>1.0045511633431659</v>
      </c>
      <c r="T258" s="6">
        <f>N258*EXP(rf*T)</f>
        <v>2.4828598213844089E-5</v>
      </c>
      <c r="U258" s="29">
        <f>O258*EXP(rf*T)</f>
        <v>1.5781831433514526E-4</v>
      </c>
      <c r="V258" s="9"/>
      <c r="W258" s="9"/>
      <c r="X258" s="9"/>
      <c r="Y258" s="9"/>
      <c r="Z258" s="9"/>
      <c r="AD258" s="1"/>
      <c r="AF258" s="1"/>
    </row>
    <row r="259" spans="2:32" x14ac:dyDescent="0.25">
      <c r="B259" s="4">
        <f t="shared" si="1"/>
        <v>256</v>
      </c>
      <c r="C259" s="16">
        <f t="shared" si="43"/>
        <v>5.5451774444795623</v>
      </c>
      <c r="D259" s="14">
        <v>0.3</v>
      </c>
      <c r="E259" s="15">
        <f t="shared" si="44"/>
        <v>0.61200000000000043</v>
      </c>
      <c r="F259" s="6">
        <f>(Fwd*_xlfn.NORM.S.DIST(LN(Fwd/$B259)/(D259*SQRT(T))+D259*SQRT(T)/2,1)-$B259*_xlfn.NORM.S.DIST(LN(Fwd/$B259)/(D259*SQRT(T))-D259*SQRT(T)/2,1)+$B259-Fwd)*EXP(-rf*T)</f>
        <v>156.01125191403656</v>
      </c>
      <c r="G259" s="29">
        <f>(Fwd*_xlfn.NORM.S.DIST(LN(Fwd/$B259)/(E259*SQRT(T))+E259*SQRT(T)/2,1)-$B259*_xlfn.NORM.S.DIST(LN(Fwd/$B259)/(E259*SQRT(T))-E259*SQRT(T)/2,1)+$B259-Fwd)*EXP(-rf*T)</f>
        <v>158.55403606790424</v>
      </c>
      <c r="H259" s="6">
        <f>(Fwd*_xlfn.NORM.S.DIST(LN(Fwd/$B259)/(D259*SQRT(T))+D259*SQRT(T)/2,1)-$B259*_xlfn.NORM.S.DIST(LN(Fwd/$B259)/(D259*SQRT(T))-D259*SQRT(T)/2,1))*EXP(-rf*T)</f>
        <v>1.1251914036560812E-2</v>
      </c>
      <c r="I259" s="17">
        <f>(Fwd*_xlfn.NORM.S.DIST(LN(Fwd/$B259)/(E259*SQRT(T))+E259*SQRT(T)/2,1)-$B259*_xlfn.NORM.S.DIST(LN(Fwd/$B259)/(E259*SQRT(T))-E259*SQRT(T)/2,1))*EXP(-rf*T)</f>
        <v>2.5540360679042191</v>
      </c>
      <c r="J259" s="33">
        <f t="shared" si="34"/>
        <v>0.99948692333967415</v>
      </c>
      <c r="K259" s="29">
        <f t="shared" si="35"/>
        <v>1.0047081361928747</v>
      </c>
      <c r="L259" s="17">
        <f t="shared" si="41"/>
        <v>5.1307666032489319E-4</v>
      </c>
      <c r="M259" s="29">
        <f t="shared" si="42"/>
        <v>-4.7081361928524856E-3</v>
      </c>
      <c r="N259" s="7">
        <f t="shared" si="36"/>
        <v>2.369659881651387E-5</v>
      </c>
      <c r="O259" s="7">
        <f t="shared" si="37"/>
        <v>1.5612738508252733E-4</v>
      </c>
      <c r="P259" s="19">
        <f t="shared" si="38"/>
        <v>2.3696598818429004E-5</v>
      </c>
      <c r="Q259" s="27">
        <f t="shared" si="39"/>
        <v>1.5612738510917268E-4</v>
      </c>
      <c r="R259" s="6">
        <f>J259*EXP(rf*T)</f>
        <v>0.99948692333967415</v>
      </c>
      <c r="S259" s="17">
        <f>K259*EXP(rf*T)</f>
        <v>1.0047081361928747</v>
      </c>
      <c r="T259" s="6">
        <f>N259*EXP(rf*T)</f>
        <v>2.369659881651387E-5</v>
      </c>
      <c r="U259" s="29">
        <f>O259*EXP(rf*T)</f>
        <v>1.5612738508252733E-4</v>
      </c>
      <c r="V259" s="9"/>
      <c r="W259" s="9"/>
      <c r="X259" s="9"/>
      <c r="Y259" s="9"/>
      <c r="Z259" s="9"/>
      <c r="AD259" s="1"/>
      <c r="AF259" s="1"/>
    </row>
    <row r="260" spans="2:32" x14ac:dyDescent="0.25">
      <c r="B260" s="4">
        <f t="shared" si="1"/>
        <v>257</v>
      </c>
      <c r="C260" s="16">
        <f t="shared" si="43"/>
        <v>5.5490760848952201</v>
      </c>
      <c r="D260" s="14">
        <v>0.3</v>
      </c>
      <c r="E260" s="15">
        <f t="shared" si="44"/>
        <v>0.61400000000000043</v>
      </c>
      <c r="F260" s="6">
        <f>(Fwd*_xlfn.NORM.S.DIST(LN(Fwd/$B260)/(D260*SQRT(T))+D260*SQRT(T)/2,1)-$B260*_xlfn.NORM.S.DIST(LN(Fwd/$B260)/(D260*SQRT(T))-D260*SQRT(T)/2,1)+$B260-Fwd)*EXP(-rf*T)</f>
        <v>157.01075068567565</v>
      </c>
      <c r="G260" s="29">
        <f>(Fwd*_xlfn.NORM.S.DIST(LN(Fwd/$B260)/(E260*SQRT(T))+E260*SQRT(T)/2,1)-$B260*_xlfn.NORM.S.DIST(LN(Fwd/$B260)/(E260*SQRT(T))-E260*SQRT(T)/2,1)+$B260-Fwd)*EXP(-rf*T)</f>
        <v>159.55882226778965</v>
      </c>
      <c r="H260" s="6">
        <f>(Fwd*_xlfn.NORM.S.DIST(LN(Fwd/$B260)/(D260*SQRT(T))+D260*SQRT(T)/2,1)-$B260*_xlfn.NORM.S.DIST(LN(Fwd/$B260)/(D260*SQRT(T))-D260*SQRT(T)/2,1))*EXP(-rf*T)</f>
        <v>1.0750685675645133E-2</v>
      </c>
      <c r="I260" s="17">
        <f>(Fwd*_xlfn.NORM.S.DIST(LN(Fwd/$B260)/(E260*SQRT(T))+E260*SQRT(T)/2,1)-$B260*_xlfn.NORM.S.DIST(LN(Fwd/$B260)/(E260*SQRT(T))-E260*SQRT(T)/2,1))*EXP(-rf*T)</f>
        <v>2.5588222677896262</v>
      </c>
      <c r="J260" s="33">
        <f t="shared" si="34"/>
        <v>0.99951007988789797</v>
      </c>
      <c r="K260" s="29">
        <f t="shared" si="35"/>
        <v>1.0048634422138321</v>
      </c>
      <c r="L260" s="17">
        <f t="shared" si="41"/>
        <v>4.8992011209481739E-4</v>
      </c>
      <c r="M260" s="29">
        <f t="shared" si="42"/>
        <v>-4.8634422138489342E-3</v>
      </c>
      <c r="N260" s="7">
        <f t="shared" si="36"/>
        <v>2.2616497631133825E-5</v>
      </c>
      <c r="O260" s="7">
        <f t="shared" si="37"/>
        <v>1.5448465683221002E-4</v>
      </c>
      <c r="P260" s="19">
        <f t="shared" si="38"/>
        <v>2.2616497641722577E-5</v>
      </c>
      <c r="Q260" s="27">
        <f t="shared" si="39"/>
        <v>1.5448465688372437E-4</v>
      </c>
      <c r="R260" s="6">
        <f>J260*EXP(rf*T)</f>
        <v>0.99951007988789797</v>
      </c>
      <c r="S260" s="17">
        <f>K260*EXP(rf*T)</f>
        <v>1.0048634422138321</v>
      </c>
      <c r="T260" s="6">
        <f>N260*EXP(rf*T)</f>
        <v>2.2616497631133825E-5</v>
      </c>
      <c r="U260" s="29">
        <f>O260*EXP(rf*T)</f>
        <v>1.5448465683221002E-4</v>
      </c>
      <c r="V260" s="9"/>
      <c r="W260" s="9"/>
      <c r="X260" s="9"/>
      <c r="Y260" s="9"/>
      <c r="Z260" s="9"/>
      <c r="AD260" s="1"/>
      <c r="AF260" s="1"/>
    </row>
    <row r="261" spans="2:32" x14ac:dyDescent="0.25">
      <c r="B261" s="4">
        <f t="shared" si="1"/>
        <v>258</v>
      </c>
      <c r="C261" s="16">
        <f t="shared" si="43"/>
        <v>5.5529595849216173</v>
      </c>
      <c r="D261" s="14">
        <v>0.3</v>
      </c>
      <c r="E261" s="15">
        <f t="shared" si="44"/>
        <v>0.61600000000000044</v>
      </c>
      <c r="F261" s="6">
        <f>(Fwd*_xlfn.NORM.S.DIST(LN(Fwd/$B261)/(D261*SQRT(T))+D261*SQRT(T)/2,1)-$B261*_xlfn.NORM.S.DIST(LN(Fwd/$B261)/(D261*SQRT(T))-D261*SQRT(T)/2,1)+$B261-Fwd)*EXP(-rf*T)</f>
        <v>158.01027207381236</v>
      </c>
      <c r="G261" s="29">
        <f>(Fwd*_xlfn.NORM.S.DIST(LN(Fwd/$B261)/(E261*SQRT(T))+E261*SQRT(T)/2,1)-$B261*_xlfn.NORM.S.DIST(LN(Fwd/$B261)/(E261*SQRT(T))-E261*SQRT(T)/2,1)+$B261-Fwd)*EXP(-rf*T)</f>
        <v>160.5637629523319</v>
      </c>
      <c r="H261" s="6">
        <f>(Fwd*_xlfn.NORM.S.DIST(LN(Fwd/$B261)/(D261*SQRT(T))+D261*SQRT(T)/2,1)-$B261*_xlfn.NORM.S.DIST(LN(Fwd/$B261)/(D261*SQRT(T))-D261*SQRT(T)/2,1))*EXP(-rf*T)</f>
        <v>1.0272073812371177E-2</v>
      </c>
      <c r="I261" s="17">
        <f>(Fwd*_xlfn.NORM.S.DIST(LN(Fwd/$B261)/(E261*SQRT(T))+E261*SQRT(T)/2,1)-$B261*_xlfn.NORM.S.DIST(LN(Fwd/$B261)/(E261*SQRT(T))-E261*SQRT(T)/2,1))*EXP(-rf*T)</f>
        <v>2.563762952331917</v>
      </c>
      <c r="J261" s="33">
        <f t="shared" ref="J261:J303" si="45">(F262-F260)/2</f>
        <v>0.99953218109388331</v>
      </c>
      <c r="K261" s="29">
        <f t="shared" ref="K261:K303" si="46">(G262-G260)/2</f>
        <v>1.00501712886836</v>
      </c>
      <c r="L261" s="17">
        <f t="shared" si="41"/>
        <v>4.6781890610558818E-4</v>
      </c>
      <c r="M261" s="29">
        <f t="shared" si="42"/>
        <v>-5.0171288683689141E-3</v>
      </c>
      <c r="N261" s="7">
        <f t="shared" ref="N261:N303" si="47">(F262+F260-2*F261)</f>
        <v>2.1585914339539158E-5</v>
      </c>
      <c r="O261" s="7">
        <f t="shared" ref="O261:O303" si="48">(G262+G260-2*G261)</f>
        <v>1.5288865222373715E-4</v>
      </c>
      <c r="P261" s="19">
        <f t="shared" ref="P261:P303" si="49">(H262+H260-2*H261)</f>
        <v>2.1585914336735845E-5</v>
      </c>
      <c r="Q261" s="27">
        <f t="shared" ref="Q261:Q303" si="50">(I262+I260-2*I261)</f>
        <v>1.5288865215623559E-4</v>
      </c>
      <c r="R261" s="6">
        <f>J261*EXP(rf*T)</f>
        <v>0.99953218109388331</v>
      </c>
      <c r="S261" s="17">
        <f>K261*EXP(rf*T)</f>
        <v>1.00501712886836</v>
      </c>
      <c r="T261" s="6">
        <f>N261*EXP(rf*T)</f>
        <v>2.1585914339539158E-5</v>
      </c>
      <c r="U261" s="29">
        <f>O261*EXP(rf*T)</f>
        <v>1.5288865222373715E-4</v>
      </c>
      <c r="V261" s="9"/>
      <c r="W261" s="9"/>
      <c r="X261" s="9"/>
      <c r="Y261" s="9"/>
      <c r="Z261" s="9"/>
      <c r="AD261" s="1"/>
      <c r="AF261" s="1"/>
    </row>
    <row r="262" spans="2:32" x14ac:dyDescent="0.25">
      <c r="B262" s="4">
        <f t="shared" si="1"/>
        <v>259</v>
      </c>
      <c r="C262" s="16">
        <f t="shared" si="43"/>
        <v>5.5568280616995374</v>
      </c>
      <c r="D262" s="14">
        <v>0.3</v>
      </c>
      <c r="E262" s="15">
        <f t="shared" si="44"/>
        <v>0.61800000000000044</v>
      </c>
      <c r="F262" s="6">
        <f>(Fwd*_xlfn.NORM.S.DIST(LN(Fwd/$B262)/(D262*SQRT(T))+D262*SQRT(T)/2,1)-$B262*_xlfn.NORM.S.DIST(LN(Fwd/$B262)/(D262*SQRT(T))-D262*SQRT(T)/2,1)+$B262-Fwd)*EXP(-rf*T)</f>
        <v>159.00981504786341</v>
      </c>
      <c r="G262" s="29">
        <f>(Fwd*_xlfn.NORM.S.DIST(LN(Fwd/$B262)/(E262*SQRT(T))+E262*SQRT(T)/2,1)-$B262*_xlfn.NORM.S.DIST(LN(Fwd/$B262)/(E262*SQRT(T))-E262*SQRT(T)/2,1)+$B262-Fwd)*EXP(-rf*T)</f>
        <v>161.56885652552637</v>
      </c>
      <c r="H262" s="6">
        <f>(Fwd*_xlfn.NORM.S.DIST(LN(Fwd/$B262)/(D262*SQRT(T))+D262*SQRT(T)/2,1)-$B262*_xlfn.NORM.S.DIST(LN(Fwd/$B262)/(D262*SQRT(T))-D262*SQRT(T)/2,1))*EXP(-rf*T)</f>
        <v>9.8150478634339566E-3</v>
      </c>
      <c r="I262" s="17">
        <f>(Fwd*_xlfn.NORM.S.DIST(LN(Fwd/$B262)/(E262*SQRT(T))+E262*SQRT(T)/2,1)-$B262*_xlfn.NORM.S.DIST(LN(Fwd/$B262)/(E262*SQRT(T))-E262*SQRT(T)/2,1))*EXP(-rf*T)</f>
        <v>2.568856525526364</v>
      </c>
      <c r="J262" s="33">
        <f t="shared" si="45"/>
        <v>0.99955327533956506</v>
      </c>
      <c r="K262" s="29">
        <f t="shared" si="46"/>
        <v>1.0051692421667155</v>
      </c>
      <c r="L262" s="17">
        <f t="shared" si="41"/>
        <v>4.467246604361319E-4</v>
      </c>
      <c r="M262" s="29">
        <f t="shared" si="42"/>
        <v>-5.1692421666933441E-3</v>
      </c>
      <c r="N262" s="7">
        <f t="shared" si="47"/>
        <v>2.0602577023964841E-5</v>
      </c>
      <c r="O262" s="7">
        <f t="shared" si="48"/>
        <v>1.5133794448729532E-4</v>
      </c>
      <c r="P262" s="19">
        <f t="shared" si="49"/>
        <v>2.0602577002176714E-5</v>
      </c>
      <c r="Q262" s="27">
        <f t="shared" si="50"/>
        <v>1.5133794449262439E-4</v>
      </c>
      <c r="R262" s="6">
        <f>J262*EXP(rf*T)</f>
        <v>0.99955327533956506</v>
      </c>
      <c r="S262" s="17">
        <f>K262*EXP(rf*T)</f>
        <v>1.0051692421667155</v>
      </c>
      <c r="T262" s="6">
        <f>N262*EXP(rf*T)</f>
        <v>2.0602577023964841E-5</v>
      </c>
      <c r="U262" s="29">
        <f>O262*EXP(rf*T)</f>
        <v>1.5133794448729532E-4</v>
      </c>
      <c r="V262" s="9"/>
      <c r="W262" s="9"/>
      <c r="X262" s="9"/>
      <c r="Y262" s="9"/>
      <c r="Z262" s="9"/>
      <c r="AD262" s="1"/>
      <c r="AF262" s="1"/>
    </row>
    <row r="263" spans="2:32" x14ac:dyDescent="0.25">
      <c r="B263" s="4">
        <f t="shared" si="1"/>
        <v>260</v>
      </c>
      <c r="C263" s="16">
        <f t="shared" si="43"/>
        <v>5.5606816310155276</v>
      </c>
      <c r="D263" s="14">
        <v>0.3</v>
      </c>
      <c r="E263" s="15">
        <f t="shared" si="44"/>
        <v>0.62000000000000044</v>
      </c>
      <c r="F263" s="6">
        <f>(Fwd*_xlfn.NORM.S.DIST(LN(Fwd/$B263)/(D263*SQRT(T))+D263*SQRT(T)/2,1)-$B263*_xlfn.NORM.S.DIST(LN(Fwd/$B263)/(D263*SQRT(T))-D263*SQRT(T)/2,1)+$B263-Fwd)*EXP(-rf*T)</f>
        <v>160.00937862449149</v>
      </c>
      <c r="G263" s="29">
        <f>(Fwd*_xlfn.NORM.S.DIST(LN(Fwd/$B263)/(E263*SQRT(T))+E263*SQRT(T)/2,1)-$B263*_xlfn.NORM.S.DIST(LN(Fwd/$B263)/(E263*SQRT(T))-E263*SQRT(T)/2,1)+$B263-Fwd)*EXP(-rf*T)</f>
        <v>162.57410143666533</v>
      </c>
      <c r="H263" s="6">
        <f>(Fwd*_xlfn.NORM.S.DIST(LN(Fwd/$B263)/(D263*SQRT(T))+D263*SQRT(T)/2,1)-$B263*_xlfn.NORM.S.DIST(LN(Fwd/$B263)/(D263*SQRT(T))-D263*SQRT(T)/2,1))*EXP(-rf*T)</f>
        <v>9.3786244914989131E-3</v>
      </c>
      <c r="I263" s="17">
        <f>(Fwd*_xlfn.NORM.S.DIST(LN(Fwd/$B263)/(E263*SQRT(T))+E263*SQRT(T)/2,1)-$B263*_xlfn.NORM.S.DIST(LN(Fwd/$B263)/(E263*SQRT(T))-E263*SQRT(T)/2,1))*EXP(-rf*T)</f>
        <v>2.5741014366653037</v>
      </c>
      <c r="J263" s="33">
        <f t="shared" si="45"/>
        <v>0.99957340878674472</v>
      </c>
      <c r="K263" s="29">
        <f t="shared" si="46"/>
        <v>1.0053198267169421</v>
      </c>
      <c r="L263" s="17">
        <f t="shared" si="41"/>
        <v>4.2659121326958649E-4</v>
      </c>
      <c r="M263" s="29">
        <f t="shared" si="42"/>
        <v>-5.3198267169545232E-3</v>
      </c>
      <c r="N263" s="7">
        <f t="shared" si="47"/>
        <v>1.9664317335355008E-5</v>
      </c>
      <c r="O263" s="7">
        <f t="shared" si="48"/>
        <v>1.49831155965785E-4</v>
      </c>
      <c r="P263" s="19">
        <f t="shared" si="49"/>
        <v>1.9664317330914116E-5</v>
      </c>
      <c r="Q263" s="27">
        <f t="shared" si="50"/>
        <v>1.4983115602973385E-4</v>
      </c>
      <c r="R263" s="6">
        <f>J263*EXP(rf*T)</f>
        <v>0.99957340878674472</v>
      </c>
      <c r="S263" s="17">
        <f>K263*EXP(rf*T)</f>
        <v>1.0053198267169421</v>
      </c>
      <c r="T263" s="6">
        <f>N263*EXP(rf*T)</f>
        <v>1.9664317335355008E-5</v>
      </c>
      <c r="U263" s="29">
        <f>O263*EXP(rf*T)</f>
        <v>1.49831155965785E-4</v>
      </c>
      <c r="V263" s="9"/>
      <c r="W263" s="9"/>
      <c r="X263" s="9"/>
      <c r="Y263" s="9"/>
      <c r="Z263" s="9"/>
      <c r="AD263" s="1"/>
      <c r="AF263" s="1"/>
    </row>
    <row r="264" spans="2:32" x14ac:dyDescent="0.25">
      <c r="B264" s="4">
        <f t="shared" si="1"/>
        <v>261</v>
      </c>
      <c r="C264" s="16">
        <f t="shared" ref="C264:C293" si="51">LN(B264)</f>
        <v>5.5645204073226937</v>
      </c>
      <c r="D264" s="14">
        <v>0.3</v>
      </c>
      <c r="E264" s="15">
        <f t="shared" si="44"/>
        <v>0.62200000000000044</v>
      </c>
      <c r="F264" s="6">
        <f>(Fwd*_xlfn.NORM.S.DIST(LN(Fwd/$B264)/(D264*SQRT(T))+D264*SQRT(T)/2,1)-$B264*_xlfn.NORM.S.DIST(LN(Fwd/$B264)/(D264*SQRT(T))-D264*SQRT(T)/2,1)+$B264-Fwd)*EXP(-rf*T)</f>
        <v>161.0089618654369</v>
      </c>
      <c r="G264" s="29">
        <f>(Fwd*_xlfn.NORM.S.DIST(LN(Fwd/$B264)/(E264*SQRT(T))+E264*SQRT(T)/2,1)-$B264*_xlfn.NORM.S.DIST(LN(Fwd/$B264)/(E264*SQRT(T))-E264*SQRT(T)/2,1)+$B264-Fwd)*EXP(-rf*T)</f>
        <v>163.57949617896026</v>
      </c>
      <c r="H264" s="6">
        <f>(Fwd*_xlfn.NORM.S.DIST(LN(Fwd/$B264)/(D264*SQRT(T))+D264*SQRT(T)/2,1)-$B264*_xlfn.NORM.S.DIST(LN(Fwd/$B264)/(D264*SQRT(T))-D264*SQRT(T)/2,1))*EXP(-rf*T)</f>
        <v>8.9618654368947837E-3</v>
      </c>
      <c r="I264" s="17">
        <f>(Fwd*_xlfn.NORM.S.DIST(LN(Fwd/$B264)/(E264*SQRT(T))+E264*SQRT(T)/2,1)-$B264*_xlfn.NORM.S.DIST(LN(Fwd/$B264)/(E264*SQRT(T))-E264*SQRT(T)/2,1))*EXP(-rf*T)</f>
        <v>2.5794961789602731</v>
      </c>
      <c r="J264" s="33">
        <f t="shared" si="45"/>
        <v>0.99959262547838534</v>
      </c>
      <c r="K264" s="29">
        <f t="shared" si="46"/>
        <v>1.0054689257730161</v>
      </c>
      <c r="L264" s="17">
        <f t="shared" si="41"/>
        <v>4.0737452162763893E-4</v>
      </c>
      <c r="M264" s="29">
        <f t="shared" si="42"/>
        <v>-5.4689257730293761E-3</v>
      </c>
      <c r="N264" s="7">
        <f t="shared" si="47"/>
        <v>1.8769065945889452E-5</v>
      </c>
      <c r="O264" s="7">
        <f t="shared" si="48"/>
        <v>1.4836695618214435E-4</v>
      </c>
      <c r="P264" s="19">
        <f t="shared" si="49"/>
        <v>1.8769065952981001E-5</v>
      </c>
      <c r="Q264" s="27">
        <f t="shared" si="50"/>
        <v>1.4836695611997186E-4</v>
      </c>
      <c r="R264" s="6">
        <f>J264*EXP(rf*T)</f>
        <v>0.99959262547838534</v>
      </c>
      <c r="S264" s="17">
        <f>K264*EXP(rf*T)</f>
        <v>1.0054689257730161</v>
      </c>
      <c r="T264" s="6">
        <f>N264*EXP(rf*T)</f>
        <v>1.8769065945889452E-5</v>
      </c>
      <c r="U264" s="29">
        <f>O264*EXP(rf*T)</f>
        <v>1.4836695618214435E-4</v>
      </c>
      <c r="V264" s="9"/>
      <c r="W264" s="9"/>
      <c r="X264" s="9"/>
      <c r="Y264" s="9"/>
      <c r="Z264" s="9"/>
      <c r="AD264" s="1"/>
      <c r="AF264" s="1"/>
    </row>
    <row r="265" spans="2:32" x14ac:dyDescent="0.25">
      <c r="B265" s="4">
        <f t="shared" si="1"/>
        <v>262</v>
      </c>
      <c r="C265" s="16">
        <f t="shared" si="51"/>
        <v>5.5683445037610966</v>
      </c>
      <c r="D265" s="14">
        <v>0.3</v>
      </c>
      <c r="E265" s="15">
        <f t="shared" si="44"/>
        <v>0.62400000000000044</v>
      </c>
      <c r="F265" s="6">
        <f>(Fwd*_xlfn.NORM.S.DIST(LN(Fwd/$B265)/(D265*SQRT(T))+D265*SQRT(T)/2,1)-$B265*_xlfn.NORM.S.DIST(LN(Fwd/$B265)/(D265*SQRT(T))-D265*SQRT(T)/2,1)+$B265-Fwd)*EXP(-rf*T)</f>
        <v>162.00856387544826</v>
      </c>
      <c r="G265" s="29">
        <f>(Fwd*_xlfn.NORM.S.DIST(LN(Fwd/$B265)/(E265*SQRT(T))+E265*SQRT(T)/2,1)-$B265*_xlfn.NORM.S.DIST(LN(Fwd/$B265)/(E265*SQRT(T))-E265*SQRT(T)/2,1)+$B265-Fwd)*EXP(-rf*T)</f>
        <v>164.58503928821136</v>
      </c>
      <c r="H265" s="6">
        <f>(Fwd*_xlfn.NORM.S.DIST(LN(Fwd/$B265)/(D265*SQRT(T))+D265*SQRT(T)/2,1)-$B265*_xlfn.NORM.S.DIST(LN(Fwd/$B265)/(D265*SQRT(T))-D265*SQRT(T)/2,1))*EXP(-rf*T)</f>
        <v>8.5638754482436352E-3</v>
      </c>
      <c r="I265" s="17">
        <f>(Fwd*_xlfn.NORM.S.DIST(LN(Fwd/$B265)/(E265*SQRT(T))+E265*SQRT(T)/2,1)-$B265*_xlfn.NORM.S.DIST(LN(Fwd/$B265)/(E265*SQRT(T))-E265*SQRT(T)/2,1))*EXP(-rf*T)</f>
        <v>2.5850392882113624</v>
      </c>
      <c r="J265" s="33">
        <f t="shared" si="45"/>
        <v>0.99961096743535904</v>
      </c>
      <c r="K265" s="29">
        <f t="shared" si="46"/>
        <v>1.0056165812806626</v>
      </c>
      <c r="L265" s="17">
        <f t="shared" si="41"/>
        <v>3.890325646477566E-4</v>
      </c>
      <c r="M265" s="29">
        <f t="shared" si="42"/>
        <v>-5.6165812806447946E-3</v>
      </c>
      <c r="N265" s="7">
        <f t="shared" si="47"/>
        <v>1.7914848001510109E-5</v>
      </c>
      <c r="O265" s="7">
        <f t="shared" si="48"/>
        <v>1.4694405911086506E-4</v>
      </c>
      <c r="P265" s="19">
        <f t="shared" si="49"/>
        <v>1.7914848006783668E-5</v>
      </c>
      <c r="Q265" s="27">
        <f t="shared" si="50"/>
        <v>1.4694405911086506E-4</v>
      </c>
      <c r="R265" s="6">
        <f>J265*EXP(rf*T)</f>
        <v>0.99961096743535904</v>
      </c>
      <c r="S265" s="17">
        <f>K265*EXP(rf*T)</f>
        <v>1.0056165812806626</v>
      </c>
      <c r="T265" s="6">
        <f>N265*EXP(rf*T)</f>
        <v>1.7914848001510109E-5</v>
      </c>
      <c r="U265" s="29">
        <f>O265*EXP(rf*T)</f>
        <v>1.4694405911086506E-4</v>
      </c>
      <c r="V265" s="9"/>
      <c r="W265" s="9"/>
      <c r="X265" s="9"/>
      <c r="Y265" s="9"/>
      <c r="Z265" s="9"/>
      <c r="AD265" s="1"/>
      <c r="AF265" s="1"/>
    </row>
    <row r="266" spans="2:32" x14ac:dyDescent="0.25">
      <c r="B266" s="4">
        <f t="shared" si="1"/>
        <v>263</v>
      </c>
      <c r="C266" s="16">
        <f t="shared" si="51"/>
        <v>5.5721540321777647</v>
      </c>
      <c r="D266" s="14">
        <v>0.3</v>
      </c>
      <c r="E266" s="15">
        <f t="shared" si="44"/>
        <v>0.62600000000000044</v>
      </c>
      <c r="F266" s="6">
        <f>(Fwd*_xlfn.NORM.S.DIST(LN(Fwd/$B266)/(D266*SQRT(T))+D266*SQRT(T)/2,1)-$B266*_xlfn.NORM.S.DIST(LN(Fwd/$B266)/(D266*SQRT(T))-D266*SQRT(T)/2,1)+$B266-Fwd)*EXP(-rf*T)</f>
        <v>163.00818380030762</v>
      </c>
      <c r="G266" s="29">
        <f>(Fwd*_xlfn.NORM.S.DIST(LN(Fwd/$B266)/(E266*SQRT(T))+E266*SQRT(T)/2,1)-$B266*_xlfn.NORM.S.DIST(LN(Fwd/$B266)/(E266*SQRT(T))-E266*SQRT(T)/2,1)+$B266-Fwd)*EXP(-rf*T)</f>
        <v>165.59072934152158</v>
      </c>
      <c r="H266" s="6">
        <f>(Fwd*_xlfn.NORM.S.DIST(LN(Fwd/$B266)/(D266*SQRT(T))+D266*SQRT(T)/2,1)-$B266*_xlfn.NORM.S.DIST(LN(Fwd/$B266)/(D266*SQRT(T))-D266*SQRT(T)/2,1))*EXP(-rf*T)</f>
        <v>8.1838003075992705E-3</v>
      </c>
      <c r="I266" s="17">
        <f>(Fwd*_xlfn.NORM.S.DIST(LN(Fwd/$B266)/(E266*SQRT(T))+E266*SQRT(T)/2,1)-$B266*_xlfn.NORM.S.DIST(LN(Fwd/$B266)/(E266*SQRT(T))-E266*SQRT(T)/2,1))*EXP(-rf*T)</f>
        <v>2.5907293415215626</v>
      </c>
      <c r="J266" s="33">
        <f t="shared" si="45"/>
        <v>0.99962847474878913</v>
      </c>
      <c r="K266" s="29">
        <f t="shared" si="46"/>
        <v>1.0057628339216649</v>
      </c>
      <c r="L266" s="17">
        <f t="shared" si="41"/>
        <v>3.7152525120751762E-4</v>
      </c>
      <c r="M266" s="29">
        <f t="shared" si="42"/>
        <v>-5.7628339216702074E-3</v>
      </c>
      <c r="N266" s="7">
        <f t="shared" si="47"/>
        <v>1.7099778858664649E-5</v>
      </c>
      <c r="O266" s="7">
        <f t="shared" si="48"/>
        <v>1.4556122289377527E-4</v>
      </c>
      <c r="P266" s="19">
        <f t="shared" si="49"/>
        <v>1.7099778873694294E-5</v>
      </c>
      <c r="Q266" s="27">
        <f t="shared" si="50"/>
        <v>1.4556122293996054E-4</v>
      </c>
      <c r="R266" s="6">
        <f>J266*EXP(rf*T)</f>
        <v>0.99962847474878913</v>
      </c>
      <c r="S266" s="17">
        <f>K266*EXP(rf*T)</f>
        <v>1.0057628339216649</v>
      </c>
      <c r="T266" s="6">
        <f>N266*EXP(rf*T)</f>
        <v>1.7099778858664649E-5</v>
      </c>
      <c r="U266" s="29">
        <f>O266*EXP(rf*T)</f>
        <v>1.4556122289377527E-4</v>
      </c>
      <c r="V266" s="9"/>
      <c r="W266" s="9"/>
      <c r="X266" s="9"/>
      <c r="Y266" s="9"/>
      <c r="Z266" s="9"/>
      <c r="AD266" s="1"/>
      <c r="AF266" s="1"/>
    </row>
    <row r="267" spans="2:32" x14ac:dyDescent="0.25">
      <c r="B267" s="4">
        <f t="shared" si="1"/>
        <v>264</v>
      </c>
      <c r="C267" s="16">
        <f t="shared" si="51"/>
        <v>5.575949103146316</v>
      </c>
      <c r="D267" s="14">
        <v>0.3</v>
      </c>
      <c r="E267" s="15">
        <f t="shared" si="44"/>
        <v>0.62800000000000045</v>
      </c>
      <c r="F267" s="6">
        <f>(Fwd*_xlfn.NORM.S.DIST(LN(Fwd/$B267)/(D267*SQRT(T))+D267*SQRT(T)/2,1)-$B267*_xlfn.NORM.S.DIST(LN(Fwd/$B267)/(D267*SQRT(T))-D267*SQRT(T)/2,1)+$B267-Fwd)*EXP(-rf*T)</f>
        <v>164.00782082494584</v>
      </c>
      <c r="G267" s="29">
        <f>(Fwd*_xlfn.NORM.S.DIST(LN(Fwd/$B267)/(E267*SQRT(T))+E267*SQRT(T)/2,1)-$B267*_xlfn.NORM.S.DIST(LN(Fwd/$B267)/(E267*SQRT(T))-E267*SQRT(T)/2,1)+$B267-Fwd)*EXP(-rf*T)</f>
        <v>166.59656495605469</v>
      </c>
      <c r="H267" s="6">
        <f>(Fwd*_xlfn.NORM.S.DIST(LN(Fwd/$B267)/(D267*SQRT(T))+D267*SQRT(T)/2,1)-$B267*_xlfn.NORM.S.DIST(LN(Fwd/$B267)/(D267*SQRT(T))-D267*SQRT(T)/2,1))*EXP(-rf*T)</f>
        <v>7.8208249458286E-3</v>
      </c>
      <c r="I267" s="17">
        <f>(Fwd*_xlfn.NORM.S.DIST(LN(Fwd/$B267)/(E267*SQRT(T))+E267*SQRT(T)/2,1)-$B267*_xlfn.NORM.S.DIST(LN(Fwd/$B267)/(E267*SQRT(T))-E267*SQRT(T)/2,1))*EXP(-rf*T)</f>
        <v>2.5965649560547028</v>
      </c>
      <c r="J267" s="33">
        <f t="shared" si="45"/>
        <v>0.9996451856682711</v>
      </c>
      <c r="K267" s="29">
        <f t="shared" si="46"/>
        <v>1.0059077231567528</v>
      </c>
      <c r="L267" s="17">
        <f t="shared" si="41"/>
        <v>3.5481433171021676E-4</v>
      </c>
      <c r="M267" s="29">
        <f t="shared" si="42"/>
        <v>-5.9077231567759014E-3</v>
      </c>
      <c r="N267" s="7">
        <f t="shared" si="47"/>
        <v>1.6322060105267155E-5</v>
      </c>
      <c r="O267" s="7">
        <f t="shared" si="48"/>
        <v>1.4421724728208574E-4</v>
      </c>
      <c r="P267" s="19">
        <f t="shared" si="49"/>
        <v>1.6322060120907422E-5</v>
      </c>
      <c r="Q267" s="27">
        <f t="shared" si="50"/>
        <v>1.442172472714276E-4</v>
      </c>
      <c r="R267" s="6">
        <f>J267*EXP(rf*T)</f>
        <v>0.9996451856682711</v>
      </c>
      <c r="S267" s="17">
        <f>K267*EXP(rf*T)</f>
        <v>1.0059077231567528</v>
      </c>
      <c r="T267" s="6">
        <f>N267*EXP(rf*T)</f>
        <v>1.6322060105267155E-5</v>
      </c>
      <c r="U267" s="29">
        <f>O267*EXP(rf*T)</f>
        <v>1.4421724728208574E-4</v>
      </c>
      <c r="V267" s="9"/>
      <c r="W267" s="9"/>
      <c r="X267" s="9"/>
      <c r="Y267" s="9"/>
      <c r="Z267" s="9"/>
      <c r="AD267" s="1"/>
      <c r="AF267" s="1"/>
    </row>
    <row r="268" spans="2:32" x14ac:dyDescent="0.25">
      <c r="B268" s="4">
        <f t="shared" si="1"/>
        <v>265</v>
      </c>
      <c r="C268" s="16">
        <f t="shared" si="51"/>
        <v>5.579729825986222</v>
      </c>
      <c r="D268" s="14">
        <v>0.3</v>
      </c>
      <c r="E268" s="15">
        <f t="shared" si="44"/>
        <v>0.63000000000000045</v>
      </c>
      <c r="F268" s="6">
        <f>(Fwd*_xlfn.NORM.S.DIST(LN(Fwd/$B268)/(D268*SQRT(T))+D268*SQRT(T)/2,1)-$B268*_xlfn.NORM.S.DIST(LN(Fwd/$B268)/(D268*SQRT(T))-D268*SQRT(T)/2,1)+$B268-Fwd)*EXP(-rf*T)</f>
        <v>165.00747417164416</v>
      </c>
      <c r="G268" s="29">
        <f>(Fwd*_xlfn.NORM.S.DIST(LN(Fwd/$B268)/(E268*SQRT(T))+E268*SQRT(T)/2,1)-$B268*_xlfn.NORM.S.DIST(LN(Fwd/$B268)/(E268*SQRT(T))-E268*SQRT(T)/2,1)+$B268-Fwd)*EXP(-rf*T)</f>
        <v>167.60254478783509</v>
      </c>
      <c r="H268" s="6">
        <f>(Fwd*_xlfn.NORM.S.DIST(LN(Fwd/$B268)/(D268*SQRT(T))+D268*SQRT(T)/2,1)-$B268*_xlfn.NORM.S.DIST(LN(Fwd/$B268)/(D268*SQRT(T))-D268*SQRT(T)/2,1))*EXP(-rf*T)</f>
        <v>7.4741716441788369E-3</v>
      </c>
      <c r="I268" s="17">
        <f>(Fwd*_xlfn.NORM.S.DIST(LN(Fwd/$B268)/(E268*SQRT(T))+E268*SQRT(T)/2,1)-$B268*_xlfn.NORM.S.DIST(LN(Fwd/$B268)/(E268*SQRT(T))-E268*SQRT(T)/2,1))*EXP(-rf*T)</f>
        <v>2.6025447878351144</v>
      </c>
      <c r="J268" s="33">
        <f t="shared" si="45"/>
        <v>0.99966113668614298</v>
      </c>
      <c r="K268" s="29">
        <f t="shared" si="46"/>
        <v>1.0060512872664447</v>
      </c>
      <c r="L268" s="17">
        <f t="shared" si="41"/>
        <v>3.3886331384342522E-4</v>
      </c>
      <c r="M268" s="29">
        <f t="shared" si="42"/>
        <v>-6.0512872664508777E-3</v>
      </c>
      <c r="N268" s="7">
        <f t="shared" si="47"/>
        <v>1.5579975638502219E-5</v>
      </c>
      <c r="O268" s="7">
        <f t="shared" si="48"/>
        <v>1.4291097210161752E-4</v>
      </c>
      <c r="P268" s="19">
        <f t="shared" si="49"/>
        <v>1.5579975612675656E-5</v>
      </c>
      <c r="Q268" s="27">
        <f t="shared" si="50"/>
        <v>1.4291097207852488E-4</v>
      </c>
      <c r="R268" s="6">
        <f>J268*EXP(rf*T)</f>
        <v>0.99966113668614298</v>
      </c>
      <c r="S268" s="17">
        <f>K268*EXP(rf*T)</f>
        <v>1.0060512872664447</v>
      </c>
      <c r="T268" s="6">
        <f>N268*EXP(rf*T)</f>
        <v>1.5579975638502219E-5</v>
      </c>
      <c r="U268" s="29">
        <f>O268*EXP(rf*T)</f>
        <v>1.4291097210161752E-4</v>
      </c>
      <c r="V268" s="9"/>
      <c r="W268" s="9"/>
      <c r="X268" s="9"/>
      <c r="Y268" s="9"/>
      <c r="Z268" s="9"/>
      <c r="AD268" s="1"/>
      <c r="AF268" s="1"/>
    </row>
    <row r="269" spans="2:32" x14ac:dyDescent="0.25">
      <c r="B269" s="4">
        <f t="shared" si="1"/>
        <v>266</v>
      </c>
      <c r="C269" s="16">
        <f t="shared" si="51"/>
        <v>5.5834963087816991</v>
      </c>
      <c r="D269" s="14">
        <v>0.3</v>
      </c>
      <c r="E269" s="15">
        <f t="shared" si="44"/>
        <v>0.63200000000000045</v>
      </c>
      <c r="F269" s="6">
        <f>(Fwd*_xlfn.NORM.S.DIST(LN(Fwd/$B269)/(D269*SQRT(T))+D269*SQRT(T)/2,1)-$B269*_xlfn.NORM.S.DIST(LN(Fwd/$B269)/(D269*SQRT(T))-D269*SQRT(T)/2,1)+$B269-Fwd)*EXP(-rf*T)</f>
        <v>166.00714309831812</v>
      </c>
      <c r="G269" s="29">
        <f>(Fwd*_xlfn.NORM.S.DIST(LN(Fwd/$B269)/(E269*SQRT(T))+E269*SQRT(T)/2,1)-$B269*_xlfn.NORM.S.DIST(LN(Fwd/$B269)/(E269*SQRT(T))-E269*SQRT(T)/2,1)+$B269-Fwd)*EXP(-rf*T)</f>
        <v>168.60866753058758</v>
      </c>
      <c r="H269" s="6">
        <f>(Fwd*_xlfn.NORM.S.DIST(LN(Fwd/$B269)/(D269*SQRT(T))+D269*SQRT(T)/2,1)-$B269*_xlfn.NORM.S.DIST(LN(Fwd/$B269)/(D269*SQRT(T))-D269*SQRT(T)/2,1))*EXP(-rf*T)</f>
        <v>7.1430983181417496E-3</v>
      </c>
      <c r="I269" s="17">
        <f>(Fwd*_xlfn.NORM.S.DIST(LN(Fwd/$B269)/(E269*SQRT(T))+E269*SQRT(T)/2,1)-$B269*_xlfn.NORM.S.DIST(LN(Fwd/$B269)/(E269*SQRT(T))-E269*SQRT(T)/2,1))*EXP(-rf*T)</f>
        <v>2.6086675305876046</v>
      </c>
      <c r="J269" s="33">
        <f t="shared" si="45"/>
        <v>0.99967636261786197</v>
      </c>
      <c r="K269" s="29">
        <f t="shared" si="46"/>
        <v>1.0061935633904966</v>
      </c>
      <c r="L269" s="17">
        <f t="shared" si="41"/>
        <v>3.2363738214230553E-4</v>
      </c>
      <c r="M269" s="29">
        <f t="shared" si="42"/>
        <v>-6.193563390478829E-3</v>
      </c>
      <c r="N269" s="7">
        <f t="shared" si="47"/>
        <v>1.4871887799472461E-5</v>
      </c>
      <c r="O269" s="7">
        <f t="shared" si="48"/>
        <v>1.4164127600224674E-4</v>
      </c>
      <c r="P269" s="19">
        <f t="shared" si="49"/>
        <v>1.487188778956372E-5</v>
      </c>
      <c r="Q269" s="27">
        <f t="shared" si="50"/>
        <v>1.4164127597737775E-4</v>
      </c>
      <c r="R269" s="6">
        <f>J269*EXP(rf*T)</f>
        <v>0.99967636261786197</v>
      </c>
      <c r="S269" s="17">
        <f>K269*EXP(rf*T)</f>
        <v>1.0061935633904966</v>
      </c>
      <c r="T269" s="6">
        <f>N269*EXP(rf*T)</f>
        <v>1.4871887799472461E-5</v>
      </c>
      <c r="U269" s="29">
        <f>O269*EXP(rf*T)</f>
        <v>1.4164127600224674E-4</v>
      </c>
      <c r="V269" s="9"/>
      <c r="W269" s="9"/>
      <c r="X269" s="9"/>
      <c r="Y269" s="9"/>
      <c r="Z269" s="9"/>
      <c r="AD269" s="1"/>
      <c r="AF269" s="1"/>
    </row>
    <row r="270" spans="2:32" x14ac:dyDescent="0.25">
      <c r="B270" s="4">
        <f t="shared" si="1"/>
        <v>267</v>
      </c>
      <c r="C270" s="16">
        <f t="shared" si="51"/>
        <v>5.5872486584002496</v>
      </c>
      <c r="D270" s="14">
        <v>0.3</v>
      </c>
      <c r="E270" s="15">
        <f t="shared" si="44"/>
        <v>0.63400000000000045</v>
      </c>
      <c r="F270" s="6">
        <f>(Fwd*_xlfn.NORM.S.DIST(LN(Fwd/$B270)/(D270*SQRT(T))+D270*SQRT(T)/2,1)-$B270*_xlfn.NORM.S.DIST(LN(Fwd/$B270)/(D270*SQRT(T))-D270*SQRT(T)/2,1)+$B270-Fwd)*EXP(-rf*T)</f>
        <v>167.00682689687989</v>
      </c>
      <c r="G270" s="29">
        <f>(Fwd*_xlfn.NORM.S.DIST(LN(Fwd/$B270)/(E270*SQRT(T))+E270*SQRT(T)/2,1)-$B270*_xlfn.NORM.S.DIST(LN(Fwd/$B270)/(E270*SQRT(T))-E270*SQRT(T)/2,1)+$B270-Fwd)*EXP(-rf*T)</f>
        <v>169.61493191461608</v>
      </c>
      <c r="H270" s="6">
        <f>(Fwd*_xlfn.NORM.S.DIST(LN(Fwd/$B270)/(D270*SQRT(T))+D270*SQRT(T)/2,1)-$B270*_xlfn.NORM.S.DIST(LN(Fwd/$B270)/(D270*SQRT(T))-D270*SQRT(T)/2,1))*EXP(-rf*T)</f>
        <v>6.8268968798942259E-3</v>
      </c>
      <c r="I270" s="17">
        <f>(Fwd*_xlfn.NORM.S.DIST(LN(Fwd/$B270)/(E270*SQRT(T))+E270*SQRT(T)/2,1)-$B270*_xlfn.NORM.S.DIST(LN(Fwd/$B270)/(E270*SQRT(T))-E270*SQRT(T)/2,1))*EXP(-rf*T)</f>
        <v>2.6149319146160721</v>
      </c>
      <c r="J270" s="33">
        <f t="shared" si="45"/>
        <v>0.99969089667882827</v>
      </c>
      <c r="K270" s="29">
        <f t="shared" si="46"/>
        <v>1.0063345875659593</v>
      </c>
      <c r="L270" s="17">
        <f t="shared" si="41"/>
        <v>3.0910332118837258E-4</v>
      </c>
      <c r="M270" s="29">
        <f t="shared" si="42"/>
        <v>-6.3345875659424067E-3</v>
      </c>
      <c r="N270" s="7">
        <f t="shared" si="47"/>
        <v>1.4196234133123653E-5</v>
      </c>
      <c r="O270" s="7">
        <f t="shared" si="48"/>
        <v>1.4040707492313231E-4</v>
      </c>
      <c r="P270" s="19">
        <f t="shared" si="49"/>
        <v>1.4196234118302176E-5</v>
      </c>
      <c r="Q270" s="27">
        <f t="shared" si="50"/>
        <v>1.4040707494977767E-4</v>
      </c>
      <c r="R270" s="6">
        <f>J270*EXP(rf*T)</f>
        <v>0.99969089667882827</v>
      </c>
      <c r="S270" s="17">
        <f>K270*EXP(rf*T)</f>
        <v>1.0063345875659593</v>
      </c>
      <c r="T270" s="6">
        <f>N270*EXP(rf*T)</f>
        <v>1.4196234133123653E-5</v>
      </c>
      <c r="U270" s="29">
        <f>O270*EXP(rf*T)</f>
        <v>1.4040707492313231E-4</v>
      </c>
      <c r="V270" s="9"/>
      <c r="W270" s="9"/>
      <c r="X270" s="9"/>
      <c r="Y270" s="9"/>
      <c r="Z270" s="9"/>
      <c r="AD270" s="1"/>
      <c r="AF270" s="1"/>
    </row>
    <row r="271" spans="2:32" x14ac:dyDescent="0.25">
      <c r="B271" s="4">
        <f t="shared" si="1"/>
        <v>268</v>
      </c>
      <c r="C271" s="16">
        <f t="shared" si="51"/>
        <v>5.5909869805108565</v>
      </c>
      <c r="D271" s="14">
        <v>0.3</v>
      </c>
      <c r="E271" s="15">
        <f t="shared" si="44"/>
        <v>0.63600000000000045</v>
      </c>
      <c r="F271" s="6">
        <f>(Fwd*_xlfn.NORM.S.DIST(LN(Fwd/$B271)/(D271*SQRT(T))+D271*SQRT(T)/2,1)-$B271*_xlfn.NORM.S.DIST(LN(Fwd/$B271)/(D271*SQRT(T))-D271*SQRT(T)/2,1)+$B271-Fwd)*EXP(-rf*T)</f>
        <v>168.00652489167578</v>
      </c>
      <c r="G271" s="29">
        <f>(Fwd*_xlfn.NORM.S.DIST(LN(Fwd/$B271)/(E271*SQRT(T))+E271*SQRT(T)/2,1)-$B271*_xlfn.NORM.S.DIST(LN(Fwd/$B271)/(E271*SQRT(T))-E271*SQRT(T)/2,1)+$B271-Fwd)*EXP(-rf*T)</f>
        <v>170.6213367057195</v>
      </c>
      <c r="H271" s="6">
        <f>(Fwd*_xlfn.NORM.S.DIST(LN(Fwd/$B271)/(D271*SQRT(T))+D271*SQRT(T)/2,1)-$B271*_xlfn.NORM.S.DIST(LN(Fwd/$B271)/(D271*SQRT(T))-D271*SQRT(T)/2,1))*EXP(-rf*T)</f>
        <v>6.5248916757650044E-3</v>
      </c>
      <c r="I271" s="17">
        <f>(Fwd*_xlfn.NORM.S.DIST(LN(Fwd/$B271)/(E271*SQRT(T))+E271*SQRT(T)/2,1)-$B271*_xlfn.NORM.S.DIST(LN(Fwd/$B271)/(E271*SQRT(T))-E271*SQRT(T)/2,1))*EXP(-rf*T)</f>
        <v>2.6213367057194894</v>
      </c>
      <c r="J271" s="33">
        <f t="shared" si="45"/>
        <v>0.99970477055771312</v>
      </c>
      <c r="K271" s="29">
        <f t="shared" si="46"/>
        <v>1.0064743947637851</v>
      </c>
      <c r="L271" s="17">
        <f t="shared" si="41"/>
        <v>2.9522944228384251E-4</v>
      </c>
      <c r="M271" s="29">
        <f t="shared" si="42"/>
        <v>-6.4743947637921906E-3</v>
      </c>
      <c r="N271" s="7">
        <f t="shared" si="47"/>
        <v>1.3551523636579077E-5</v>
      </c>
      <c r="O271" s="7">
        <f t="shared" si="48"/>
        <v>1.3920732072847386E-4</v>
      </c>
      <c r="P271" s="19">
        <f t="shared" si="49"/>
        <v>1.3551523690757961E-5</v>
      </c>
      <c r="Q271" s="27">
        <f t="shared" si="50"/>
        <v>1.3920732074979014E-4</v>
      </c>
      <c r="R271" s="6">
        <f>J271*EXP(rf*T)</f>
        <v>0.99970477055771312</v>
      </c>
      <c r="S271" s="17">
        <f>K271*EXP(rf*T)</f>
        <v>1.0064743947637851</v>
      </c>
      <c r="T271" s="6">
        <f>N271*EXP(rf*T)</f>
        <v>1.3551523636579077E-5</v>
      </c>
      <c r="U271" s="29">
        <f>O271*EXP(rf*T)</f>
        <v>1.3920732072847386E-4</v>
      </c>
      <c r="V271" s="9"/>
      <c r="W271" s="9"/>
      <c r="X271" s="9"/>
      <c r="Y271" s="9"/>
      <c r="Z271" s="9"/>
      <c r="AD271" s="1"/>
      <c r="AF271" s="1"/>
    </row>
    <row r="272" spans="2:32" x14ac:dyDescent="0.25">
      <c r="B272" s="4">
        <f t="shared" si="1"/>
        <v>269</v>
      </c>
      <c r="C272" s="16">
        <f t="shared" si="51"/>
        <v>5.5947113796018391</v>
      </c>
      <c r="D272" s="14">
        <v>0.3</v>
      </c>
      <c r="E272" s="15">
        <f t="shared" si="44"/>
        <v>0.63800000000000046</v>
      </c>
      <c r="F272" s="6">
        <f>(Fwd*_xlfn.NORM.S.DIST(LN(Fwd/$B272)/(D272*SQRT(T))+D272*SQRT(T)/2,1)-$B272*_xlfn.NORM.S.DIST(LN(Fwd/$B272)/(D272*SQRT(T))-D272*SQRT(T)/2,1)+$B272-Fwd)*EXP(-rf*T)</f>
        <v>169.00623643799531</v>
      </c>
      <c r="G272" s="29">
        <f>(Fwd*_xlfn.NORM.S.DIST(LN(Fwd/$B272)/(E272*SQRT(T))+E272*SQRT(T)/2,1)-$B272*_xlfn.NORM.S.DIST(LN(Fwd/$B272)/(E272*SQRT(T))-E272*SQRT(T)/2,1)+$B272-Fwd)*EXP(-rf*T)</f>
        <v>171.62788070414365</v>
      </c>
      <c r="H272" s="6">
        <f>(Fwd*_xlfn.NORM.S.DIST(LN(Fwd/$B272)/(D272*SQRT(T))+D272*SQRT(T)/2,1)-$B272*_xlfn.NORM.S.DIST(LN(Fwd/$B272)/(D272*SQRT(T))-D272*SQRT(T)/2,1))*EXP(-rf*T)</f>
        <v>6.2364379953265409E-3</v>
      </c>
      <c r="I272" s="17">
        <f>(Fwd*_xlfn.NORM.S.DIST(LN(Fwd/$B272)/(E272*SQRT(T))+E272*SQRT(T)/2,1)-$B272*_xlfn.NORM.S.DIST(LN(Fwd/$B272)/(E272*SQRT(T))-E272*SQRT(T)/2,1))*EXP(-rf*T)</f>
        <v>2.6278807041436565</v>
      </c>
      <c r="J272" s="33">
        <f t="shared" si="45"/>
        <v>0.99971801448654674</v>
      </c>
      <c r="K272" s="29">
        <f t="shared" si="46"/>
        <v>1.006613018924071</v>
      </c>
      <c r="L272" s="17">
        <f t="shared" si="41"/>
        <v>2.8198551344749828E-4</v>
      </c>
      <c r="M272" s="29">
        <f t="shared" si="42"/>
        <v>-6.6130189240789505E-3</v>
      </c>
      <c r="N272" s="7">
        <f t="shared" si="47"/>
        <v>1.2936334030655416E-5</v>
      </c>
      <c r="O272" s="7">
        <f t="shared" si="48"/>
        <v>1.3804099984326967E-4</v>
      </c>
      <c r="P272" s="19">
        <f t="shared" si="49"/>
        <v>1.2936333981930503E-5</v>
      </c>
      <c r="Q272" s="27">
        <f t="shared" si="50"/>
        <v>1.3804099982372975E-4</v>
      </c>
      <c r="R272" s="6">
        <f>J272*EXP(rf*T)</f>
        <v>0.99971801448654674</v>
      </c>
      <c r="S272" s="17">
        <f>K272*EXP(rf*T)</f>
        <v>1.006613018924071</v>
      </c>
      <c r="T272" s="6">
        <f>N272*EXP(rf*T)</f>
        <v>1.2936334030655416E-5</v>
      </c>
      <c r="U272" s="29">
        <f>O272*EXP(rf*T)</f>
        <v>1.3804099984326967E-4</v>
      </c>
      <c r="V272" s="9"/>
      <c r="W272" s="9"/>
      <c r="X272" s="9"/>
      <c r="Y272" s="9"/>
      <c r="Z272" s="9"/>
      <c r="AD272" s="1"/>
      <c r="AF272" s="1"/>
    </row>
    <row r="273" spans="2:32" x14ac:dyDescent="0.25">
      <c r="B273" s="4">
        <f t="shared" si="1"/>
        <v>270</v>
      </c>
      <c r="C273" s="16">
        <f t="shared" si="51"/>
        <v>5.598421958998375</v>
      </c>
      <c r="D273" s="14">
        <v>0.3</v>
      </c>
      <c r="E273" s="15">
        <f t="shared" si="44"/>
        <v>0.64000000000000046</v>
      </c>
      <c r="F273" s="6">
        <f>(Fwd*_xlfn.NORM.S.DIST(LN(Fwd/$B273)/(D273*SQRT(T))+D273*SQRT(T)/2,1)-$B273*_xlfn.NORM.S.DIST(LN(Fwd/$B273)/(D273*SQRT(T))-D273*SQRT(T)/2,1)+$B273-Fwd)*EXP(-rf*T)</f>
        <v>170.00596092064887</v>
      </c>
      <c r="G273" s="29">
        <f>(Fwd*_xlfn.NORM.S.DIST(LN(Fwd/$B273)/(E273*SQRT(T))+E273*SQRT(T)/2,1)-$B273*_xlfn.NORM.S.DIST(LN(Fwd/$B273)/(E273*SQRT(T))-E273*SQRT(T)/2,1)+$B273-Fwd)*EXP(-rf*T)</f>
        <v>172.63456274356764</v>
      </c>
      <c r="H273" s="6">
        <f>(Fwd*_xlfn.NORM.S.DIST(LN(Fwd/$B273)/(D273*SQRT(T))+D273*SQRT(T)/2,1)-$B273*_xlfn.NORM.S.DIST(LN(Fwd/$B273)/(D273*SQRT(T))-D273*SQRT(T)/2,1))*EXP(-rf*T)</f>
        <v>5.9609206488700078E-3</v>
      </c>
      <c r="I273" s="17">
        <f>(Fwd*_xlfn.NORM.S.DIST(LN(Fwd/$B273)/(E273*SQRT(T))+E273*SQRT(T)/2,1)-$B273*_xlfn.NORM.S.DIST(LN(Fwd/$B273)/(E273*SQRT(T))-E273*SQRT(T)/2,1))*EXP(-rf*T)</f>
        <v>2.6345627435676473</v>
      </c>
      <c r="J273" s="33">
        <f t="shared" si="45"/>
        <v>0.99973065730742405</v>
      </c>
      <c r="K273" s="29">
        <f t="shared" si="46"/>
        <v>1.0067504929898519</v>
      </c>
      <c r="L273" s="17">
        <f t="shared" si="41"/>
        <v>2.6934269258651472E-4</v>
      </c>
      <c r="M273" s="29">
        <f t="shared" si="42"/>
        <v>-6.750492989857193E-3</v>
      </c>
      <c r="N273" s="7">
        <f t="shared" si="47"/>
        <v>1.2349307723980019E-5</v>
      </c>
      <c r="O273" s="7">
        <f t="shared" si="48"/>
        <v>1.3690713171854441E-4</v>
      </c>
      <c r="P273" s="19">
        <f t="shared" si="49"/>
        <v>1.2349307740036619E-5</v>
      </c>
      <c r="Q273" s="27">
        <f t="shared" si="50"/>
        <v>1.3690713173275526E-4</v>
      </c>
      <c r="R273" s="6">
        <f>J273*EXP(rf*T)</f>
        <v>0.99973065730742405</v>
      </c>
      <c r="S273" s="17">
        <f>K273*EXP(rf*T)</f>
        <v>1.0067504929898519</v>
      </c>
      <c r="T273" s="6">
        <f>N273*EXP(rf*T)</f>
        <v>1.2349307723980019E-5</v>
      </c>
      <c r="U273" s="29">
        <f>O273*EXP(rf*T)</f>
        <v>1.3690713171854441E-4</v>
      </c>
      <c r="V273" s="9"/>
      <c r="W273" s="9"/>
      <c r="X273" s="9"/>
      <c r="Y273" s="9"/>
      <c r="Z273" s="9"/>
      <c r="AD273" s="1"/>
      <c r="AF273" s="1"/>
    </row>
    <row r="274" spans="2:32" x14ac:dyDescent="0.25">
      <c r="B274" s="4">
        <f t="shared" si="1"/>
        <v>271</v>
      </c>
      <c r="C274" s="16">
        <f t="shared" si="51"/>
        <v>5.602118820879701</v>
      </c>
      <c r="D274" s="14">
        <v>0.3</v>
      </c>
      <c r="E274" s="15">
        <f t="shared" si="44"/>
        <v>0.64200000000000046</v>
      </c>
      <c r="F274" s="6">
        <f>(Fwd*_xlfn.NORM.S.DIST(LN(Fwd/$B274)/(D274*SQRT(T))+D274*SQRT(T)/2,1)-$B274*_xlfn.NORM.S.DIST(LN(Fwd/$B274)/(D274*SQRT(T))-D274*SQRT(T)/2,1)+$B274-Fwd)*EXP(-rf*T)</f>
        <v>171.00569775261016</v>
      </c>
      <c r="G274" s="29">
        <f>(Fwd*_xlfn.NORM.S.DIST(LN(Fwd/$B274)/(E274*SQRT(T))+E274*SQRT(T)/2,1)-$B274*_xlfn.NORM.S.DIST(LN(Fwd/$B274)/(E274*SQRT(T))-E274*SQRT(T)/2,1)+$B274-Fwd)*EXP(-rf*T)</f>
        <v>173.64138169012335</v>
      </c>
      <c r="H274" s="6">
        <f>(Fwd*_xlfn.NORM.S.DIST(LN(Fwd/$B274)/(D274*SQRT(T))+D274*SQRT(T)/2,1)-$B274*_xlfn.NORM.S.DIST(LN(Fwd/$B274)/(D274*SQRT(T))-D274*SQRT(T)/2,1))*EXP(-rf*T)</f>
        <v>5.6977526101535114E-3</v>
      </c>
      <c r="I274" s="17">
        <f>(Fwd*_xlfn.NORM.S.DIST(LN(Fwd/$B274)/(E274*SQRT(T))+E274*SQRT(T)/2,1)-$B274*_xlfn.NORM.S.DIST(LN(Fwd/$B274)/(E274*SQRT(T))-E274*SQRT(T)/2,1))*EXP(-rf*T)</f>
        <v>2.6413816901233709</v>
      </c>
      <c r="J274" s="33">
        <f t="shared" si="45"/>
        <v>0.99974272653628304</v>
      </c>
      <c r="K274" s="29">
        <f t="shared" si="46"/>
        <v>1.0068868489398426</v>
      </c>
      <c r="L274" s="17">
        <f t="shared" si="41"/>
        <v>2.5727346370377213E-4</v>
      </c>
      <c r="M274" s="29">
        <f t="shared" si="42"/>
        <v>-6.8868489398505872E-3</v>
      </c>
      <c r="N274" s="7">
        <f t="shared" si="47"/>
        <v>1.1789149994001491E-5</v>
      </c>
      <c r="O274" s="7">
        <f t="shared" si="48"/>
        <v>1.3580476826291488E-4</v>
      </c>
      <c r="P274" s="19">
        <f t="shared" si="49"/>
        <v>1.1789150025448558E-5</v>
      </c>
      <c r="Q274" s="27">
        <f t="shared" si="50"/>
        <v>1.3580476825403309E-4</v>
      </c>
      <c r="R274" s="6">
        <f>J274*EXP(rf*T)</f>
        <v>0.99974272653628304</v>
      </c>
      <c r="S274" s="17">
        <f>K274*EXP(rf*T)</f>
        <v>1.0068868489398426</v>
      </c>
      <c r="T274" s="6">
        <f>N274*EXP(rf*T)</f>
        <v>1.1789149994001491E-5</v>
      </c>
      <c r="U274" s="29">
        <f>O274*EXP(rf*T)</f>
        <v>1.3580476826291488E-4</v>
      </c>
      <c r="V274" s="9"/>
      <c r="W274" s="9"/>
      <c r="X274" s="9"/>
      <c r="Y274" s="9"/>
      <c r="Z274" s="9"/>
      <c r="AD274" s="1"/>
      <c r="AF274" s="1"/>
    </row>
    <row r="275" spans="2:32" x14ac:dyDescent="0.25">
      <c r="B275" s="4">
        <f t="shared" si="1"/>
        <v>272</v>
      </c>
      <c r="C275" s="16">
        <f t="shared" si="51"/>
        <v>5.6058020662959978</v>
      </c>
      <c r="D275" s="14">
        <v>0.3</v>
      </c>
      <c r="E275" s="15">
        <f t="shared" si="44"/>
        <v>0.64400000000000046</v>
      </c>
      <c r="F275" s="6">
        <f>(Fwd*_xlfn.NORM.S.DIST(LN(Fwd/$B275)/(D275*SQRT(T))+D275*SQRT(T)/2,1)-$B275*_xlfn.NORM.S.DIST(LN(Fwd/$B275)/(D275*SQRT(T))-D275*SQRT(T)/2,1)+$B275-Fwd)*EXP(-rf*T)</f>
        <v>172.00544637372144</v>
      </c>
      <c r="G275" s="29">
        <f>(Fwd*_xlfn.NORM.S.DIST(LN(Fwd/$B275)/(E275*SQRT(T))+E275*SQRT(T)/2,1)-$B275*_xlfn.NORM.S.DIST(LN(Fwd/$B275)/(E275*SQRT(T))-E275*SQRT(T)/2,1)+$B275-Fwd)*EXP(-rf*T)</f>
        <v>174.64833644144733</v>
      </c>
      <c r="H275" s="6">
        <f>(Fwd*_xlfn.NORM.S.DIST(LN(Fwd/$B275)/(D275*SQRT(T))+D275*SQRT(T)/2,1)-$B275*_xlfn.NORM.S.DIST(LN(Fwd/$B275)/(D275*SQRT(T))-D275*SQRT(T)/2,1))*EXP(-rf*T)</f>
        <v>5.4463737214624636E-3</v>
      </c>
      <c r="I275" s="17">
        <f>(Fwd*_xlfn.NORM.S.DIST(LN(Fwd/$B275)/(E275*SQRT(T))+E275*SQRT(T)/2,1)-$B275*_xlfn.NORM.S.DIST(LN(Fwd/$B275)/(E275*SQRT(T))-E275*SQRT(T)/2,1))*EXP(-rf*T)</f>
        <v>2.6483364414473485</v>
      </c>
      <c r="J275" s="33">
        <f t="shared" si="45"/>
        <v>0.99975424842398297</v>
      </c>
      <c r="K275" s="29">
        <f t="shared" si="46"/>
        <v>1.0070221178199006</v>
      </c>
      <c r="L275" s="17">
        <f t="shared" si="41"/>
        <v>2.4575157600393444E-4</v>
      </c>
      <c r="M275" s="29">
        <f t="shared" si="42"/>
        <v>-7.0221178198899281E-3</v>
      </c>
      <c r="N275" s="7">
        <f t="shared" si="47"/>
        <v>1.1254625405854313E-5</v>
      </c>
      <c r="O275" s="7">
        <f t="shared" si="48"/>
        <v>1.3473299185307042E-4</v>
      </c>
      <c r="P275" s="19">
        <f t="shared" si="49"/>
        <v>1.1254625374226834E-5</v>
      </c>
      <c r="Q275" s="27">
        <f t="shared" si="50"/>
        <v>1.3473299182464871E-4</v>
      </c>
      <c r="R275" s="6">
        <f>J275*EXP(rf*T)</f>
        <v>0.99975424842398297</v>
      </c>
      <c r="S275" s="17">
        <f>K275*EXP(rf*T)</f>
        <v>1.0070221178199006</v>
      </c>
      <c r="T275" s="6">
        <f>N275*EXP(rf*T)</f>
        <v>1.1254625405854313E-5</v>
      </c>
      <c r="U275" s="29">
        <f>O275*EXP(rf*T)</f>
        <v>1.3473299185307042E-4</v>
      </c>
      <c r="V275" s="9"/>
      <c r="W275" s="9"/>
      <c r="X275" s="9"/>
      <c r="Y275" s="9"/>
      <c r="Z275" s="9"/>
      <c r="AD275" s="1"/>
      <c r="AF275" s="1"/>
    </row>
    <row r="276" spans="2:32" x14ac:dyDescent="0.25">
      <c r="B276" s="4">
        <f t="shared" si="1"/>
        <v>273</v>
      </c>
      <c r="C276" s="16">
        <f t="shared" si="51"/>
        <v>5.6094717951849598</v>
      </c>
      <c r="D276" s="14">
        <v>0.3</v>
      </c>
      <c r="E276" s="15">
        <f t="shared" si="44"/>
        <v>0.64600000000000046</v>
      </c>
      <c r="F276" s="6">
        <f>(Fwd*_xlfn.NORM.S.DIST(LN(Fwd/$B276)/(D276*SQRT(T))+D276*SQRT(T)/2,1)-$B276*_xlfn.NORM.S.DIST(LN(Fwd/$B276)/(D276*SQRT(T))-D276*SQRT(T)/2,1)+$B276-Fwd)*EXP(-rf*T)</f>
        <v>173.00520624945813</v>
      </c>
      <c r="G276" s="29">
        <f>(Fwd*_xlfn.NORM.S.DIST(LN(Fwd/$B276)/(E276*SQRT(T))+E276*SQRT(T)/2,1)-$B276*_xlfn.NORM.S.DIST(LN(Fwd/$B276)/(E276*SQRT(T))-E276*SQRT(T)/2,1)+$B276-Fwd)*EXP(-rf*T)</f>
        <v>175.65542592576315</v>
      </c>
      <c r="H276" s="6">
        <f>(Fwd*_xlfn.NORM.S.DIST(LN(Fwd/$B276)/(D276*SQRT(T))+D276*SQRT(T)/2,1)-$B276*_xlfn.NORM.S.DIST(LN(Fwd/$B276)/(D276*SQRT(T))-D276*SQRT(T)/2,1))*EXP(-rf*T)</f>
        <v>5.2062494581456426E-3</v>
      </c>
      <c r="I276" s="17">
        <f>(Fwd*_xlfn.NORM.S.DIST(LN(Fwd/$B276)/(E276*SQRT(T))+E276*SQRT(T)/2,1)-$B276*_xlfn.NORM.S.DIST(LN(Fwd/$B276)/(E276*SQRT(T))-E276*SQRT(T)/2,1))*EXP(-rf*T)</f>
        <v>2.6554259257631507</v>
      </c>
      <c r="J276" s="33">
        <f t="shared" si="45"/>
        <v>0.99976524801422784</v>
      </c>
      <c r="K276" s="29">
        <f t="shared" si="46"/>
        <v>1.0071563297732382</v>
      </c>
      <c r="L276" s="17">
        <f t="shared" si="41"/>
        <v>2.3475198577167442E-4</v>
      </c>
      <c r="M276" s="29">
        <f t="shared" si="42"/>
        <v>-7.1563297732311071E-3</v>
      </c>
      <c r="N276" s="7">
        <f t="shared" si="47"/>
        <v>1.0744555083874729E-5</v>
      </c>
      <c r="O276" s="7">
        <f t="shared" si="48"/>
        <v>1.3369091482218209E-4</v>
      </c>
      <c r="P276" s="19">
        <f t="shared" si="49"/>
        <v>1.0744555090293206E-5</v>
      </c>
      <c r="Q276" s="27">
        <f t="shared" si="50"/>
        <v>1.3369091485770923E-4</v>
      </c>
      <c r="R276" s="6">
        <f>J276*EXP(rf*T)</f>
        <v>0.99976524801422784</v>
      </c>
      <c r="S276" s="17">
        <f>K276*EXP(rf*T)</f>
        <v>1.0071563297732382</v>
      </c>
      <c r="T276" s="6">
        <f>N276*EXP(rf*T)</f>
        <v>1.0744555083874729E-5</v>
      </c>
      <c r="U276" s="29">
        <f>O276*EXP(rf*T)</f>
        <v>1.3369091482218209E-4</v>
      </c>
      <c r="V276" s="9"/>
      <c r="W276" s="9"/>
      <c r="X276" s="9"/>
      <c r="Y276" s="9"/>
      <c r="Z276" s="9"/>
      <c r="AD276" s="1"/>
      <c r="AF276" s="1"/>
    </row>
    <row r="277" spans="2:32" x14ac:dyDescent="0.25">
      <c r="B277" s="4">
        <f t="shared" si="1"/>
        <v>274</v>
      </c>
      <c r="C277" s="16">
        <f t="shared" si="51"/>
        <v>5.6131281063880705</v>
      </c>
      <c r="D277" s="14">
        <v>0.3</v>
      </c>
      <c r="E277" s="15">
        <f t="shared" si="44"/>
        <v>0.64800000000000046</v>
      </c>
      <c r="F277" s="6">
        <f>(Fwd*_xlfn.NORM.S.DIST(LN(Fwd/$B277)/(D277*SQRT(T))+D277*SQRT(T)/2,1)-$B277*_xlfn.NORM.S.DIST(LN(Fwd/$B277)/(D277*SQRT(T))-D277*SQRT(T)/2,1)+$B277-Fwd)*EXP(-rf*T)</f>
        <v>174.0049768697499</v>
      </c>
      <c r="G277" s="29">
        <f>(Fwd*_xlfn.NORM.S.DIST(LN(Fwd/$B277)/(E277*SQRT(T))+E277*SQRT(T)/2,1)-$B277*_xlfn.NORM.S.DIST(LN(Fwd/$B277)/(E277*SQRT(T))-E277*SQRT(T)/2,1)+$B277-Fwd)*EXP(-rf*T)</f>
        <v>176.6626491009938</v>
      </c>
      <c r="H277" s="6">
        <f>(Fwd*_xlfn.NORM.S.DIST(LN(Fwd/$B277)/(D277*SQRT(T))+D277*SQRT(T)/2,1)-$B277*_xlfn.NORM.S.DIST(LN(Fwd/$B277)/(D277*SQRT(T))-D277*SQRT(T)/2,1))*EXP(-rf*T)</f>
        <v>4.9768697499191147E-3</v>
      </c>
      <c r="I277" s="17">
        <f>(Fwd*_xlfn.NORM.S.DIST(LN(Fwd/$B277)/(E277*SQRT(T))+E277*SQRT(T)/2,1)-$B277*_xlfn.NORM.S.DIST(LN(Fwd/$B277)/(E277*SQRT(T))-E277*SQRT(T)/2,1))*EXP(-rf*T)</f>
        <v>2.6626491009938107</v>
      </c>
      <c r="J277" s="33">
        <f t="shared" si="45"/>
        <v>0.99977574919910239</v>
      </c>
      <c r="K277" s="29">
        <f t="shared" si="46"/>
        <v>1.007289514069754</v>
      </c>
      <c r="L277" s="17">
        <f t="shared" ref="L277:L303" si="52">(H276-H278)/2</f>
        <v>2.2425080089729515E-4</v>
      </c>
      <c r="M277" s="29">
        <f t="shared" ref="M277:M303" si="53">(I276-I278)/2</f>
        <v>-7.2895140697548655E-3</v>
      </c>
      <c r="N277" s="7">
        <f t="shared" si="47"/>
        <v>1.0257814665237674E-5</v>
      </c>
      <c r="O277" s="7">
        <f t="shared" si="48"/>
        <v>1.326776782093475E-4</v>
      </c>
      <c r="P277" s="19">
        <f t="shared" si="49"/>
        <v>1.0257814658465314E-5</v>
      </c>
      <c r="Q277" s="27">
        <f t="shared" si="50"/>
        <v>1.3267767818980758E-4</v>
      </c>
      <c r="R277" s="6">
        <f>J277*EXP(rf*T)</f>
        <v>0.99977574919910239</v>
      </c>
      <c r="S277" s="17">
        <f>K277*EXP(rf*T)</f>
        <v>1.007289514069754</v>
      </c>
      <c r="T277" s="6">
        <f>N277*EXP(rf*T)</f>
        <v>1.0257814665237674E-5</v>
      </c>
      <c r="U277" s="29">
        <f>O277*EXP(rf*T)</f>
        <v>1.326776782093475E-4</v>
      </c>
      <c r="V277" s="9"/>
      <c r="W277" s="9"/>
      <c r="X277" s="9"/>
      <c r="Y277" s="9"/>
      <c r="Z277" s="9"/>
      <c r="AD277" s="1"/>
      <c r="AF277" s="1"/>
    </row>
    <row r="278" spans="2:32" x14ac:dyDescent="0.25">
      <c r="B278" s="4">
        <f t="shared" si="1"/>
        <v>275</v>
      </c>
      <c r="C278" s="16">
        <f t="shared" si="51"/>
        <v>5.6167710976665717</v>
      </c>
      <c r="D278" s="14">
        <v>0.3</v>
      </c>
      <c r="E278" s="15">
        <f t="shared" si="44"/>
        <v>0.65000000000000047</v>
      </c>
      <c r="F278" s="6">
        <f>(Fwd*_xlfn.NORM.S.DIST(LN(Fwd/$B278)/(D278*SQRT(T))+D278*SQRT(T)/2,1)-$B278*_xlfn.NORM.S.DIST(LN(Fwd/$B278)/(D278*SQRT(T))-D278*SQRT(T)/2,1)+$B278-Fwd)*EXP(-rf*T)</f>
        <v>175.00475774785633</v>
      </c>
      <c r="G278" s="29">
        <f>(Fwd*_xlfn.NORM.S.DIST(LN(Fwd/$B278)/(E278*SQRT(T))+E278*SQRT(T)/2,1)-$B278*_xlfn.NORM.S.DIST(LN(Fwd/$B278)/(E278*SQRT(T))-E278*SQRT(T)/2,1)+$B278-Fwd)*EXP(-rf*T)</f>
        <v>177.67000495390266</v>
      </c>
      <c r="H278" s="6">
        <f>(Fwd*_xlfn.NORM.S.DIST(LN(Fwd/$B278)/(D278*SQRT(T))+D278*SQRT(T)/2,1)-$B278*_xlfn.NORM.S.DIST(LN(Fwd/$B278)/(D278*SQRT(T))-D278*SQRT(T)/2,1))*EXP(-rf*T)</f>
        <v>4.7577478563510522E-3</v>
      </c>
      <c r="I278" s="17">
        <f>(Fwd*_xlfn.NORM.S.DIST(LN(Fwd/$B278)/(E278*SQRT(T))+E278*SQRT(T)/2,1)-$B278*_xlfn.NORM.S.DIST(LN(Fwd/$B278)/(E278*SQRT(T))-E278*SQRT(T)/2,1))*EXP(-rf*T)</f>
        <v>2.6700049539026605</v>
      </c>
      <c r="J278" s="33">
        <f t="shared" si="45"/>
        <v>0.99978577477207864</v>
      </c>
      <c r="K278" s="29">
        <f t="shared" si="46"/>
        <v>1.0074216991340847</v>
      </c>
      <c r="L278" s="17">
        <f t="shared" si="52"/>
        <v>2.1422522793038828E-4</v>
      </c>
      <c r="M278" s="29">
        <f t="shared" si="53"/>
        <v>-7.4216991340882998E-3</v>
      </c>
      <c r="N278" s="7">
        <f t="shared" si="47"/>
        <v>9.7933312872555689E-6</v>
      </c>
      <c r="O278" s="7">
        <f t="shared" si="48"/>
        <v>1.3169245045219213E-4</v>
      </c>
      <c r="P278" s="19">
        <f t="shared" si="49"/>
        <v>9.793331275348427E-6</v>
      </c>
      <c r="Q278" s="27">
        <f t="shared" si="50"/>
        <v>1.3169245047706113E-4</v>
      </c>
      <c r="R278" s="6">
        <f>J278*EXP(rf*T)</f>
        <v>0.99978577477207864</v>
      </c>
      <c r="S278" s="17">
        <f>K278*EXP(rf*T)</f>
        <v>1.0074216991340847</v>
      </c>
      <c r="T278" s="6">
        <f>N278*EXP(rf*T)</f>
        <v>9.7933312872555689E-6</v>
      </c>
      <c r="U278" s="29">
        <f>O278*EXP(rf*T)</f>
        <v>1.3169245045219213E-4</v>
      </c>
      <c r="V278" s="9"/>
      <c r="W278" s="9"/>
      <c r="X278" s="9"/>
      <c r="Y278" s="9"/>
      <c r="Z278" s="9"/>
      <c r="AD278" s="1"/>
      <c r="AF278" s="1"/>
    </row>
    <row r="279" spans="2:32" x14ac:dyDescent="0.25">
      <c r="B279" s="4">
        <f t="shared" si="1"/>
        <v>276</v>
      </c>
      <c r="C279" s="16">
        <f t="shared" si="51"/>
        <v>5.6204008657171496</v>
      </c>
      <c r="D279" s="14">
        <v>0.3</v>
      </c>
      <c r="E279" s="15">
        <f t="shared" si="44"/>
        <v>0.65200000000000047</v>
      </c>
      <c r="F279" s="6">
        <f>(Fwd*_xlfn.NORM.S.DIST(LN(Fwd/$B279)/(D279*SQRT(T))+D279*SQRT(T)/2,1)-$B279*_xlfn.NORM.S.DIST(LN(Fwd/$B279)/(D279*SQRT(T))-D279*SQRT(T)/2,1)+$B279-Fwd)*EXP(-rf*T)</f>
        <v>176.00454841929405</v>
      </c>
      <c r="G279" s="29">
        <f>(Fwd*_xlfn.NORM.S.DIST(LN(Fwd/$B279)/(E279*SQRT(T))+E279*SQRT(T)/2,1)-$B279*_xlfn.NORM.S.DIST(LN(Fwd/$B279)/(E279*SQRT(T))-E279*SQRT(T)/2,1)+$B279-Fwd)*EXP(-rf*T)</f>
        <v>178.67749249926197</v>
      </c>
      <c r="H279" s="6">
        <f>(Fwd*_xlfn.NORM.S.DIST(LN(Fwd/$B279)/(D279*SQRT(T))+D279*SQRT(T)/2,1)-$B279*_xlfn.NORM.S.DIST(LN(Fwd/$B279)/(D279*SQRT(T))-D279*SQRT(T)/2,1))*EXP(-rf*T)</f>
        <v>4.5484192940583382E-3</v>
      </c>
      <c r="I279" s="17">
        <f>(Fwd*_xlfn.NORM.S.DIST(LN(Fwd/$B279)/(E279*SQRT(T))+E279*SQRT(T)/2,1)-$B279*_xlfn.NORM.S.DIST(LN(Fwd/$B279)/(E279*SQRT(T))-E279*SQRT(T)/2,1))*EXP(-rf*T)</f>
        <v>2.6774924992619873</v>
      </c>
      <c r="J279" s="33">
        <f t="shared" si="45"/>
        <v>0.99979534647846435</v>
      </c>
      <c r="K279" s="29">
        <f t="shared" si="46"/>
        <v>1.0075529125727485</v>
      </c>
      <c r="L279" s="17">
        <f t="shared" si="52"/>
        <v>2.0465352155150593E-4</v>
      </c>
      <c r="M279" s="29">
        <f t="shared" si="53"/>
        <v>-7.552912572745818E-3</v>
      </c>
      <c r="N279" s="7">
        <f t="shared" si="47"/>
        <v>9.3500814841718238E-6</v>
      </c>
      <c r="O279" s="7">
        <f t="shared" si="48"/>
        <v>1.3073442687527859E-4</v>
      </c>
      <c r="P279" s="19">
        <f t="shared" si="49"/>
        <v>9.3500814824162837E-6</v>
      </c>
      <c r="Q279" s="27">
        <f t="shared" si="50"/>
        <v>1.3073442683797509E-4</v>
      </c>
      <c r="R279" s="6">
        <f>J279*EXP(rf*T)</f>
        <v>0.99979534647846435</v>
      </c>
      <c r="S279" s="17">
        <f>K279*EXP(rf*T)</f>
        <v>1.0075529125727485</v>
      </c>
      <c r="T279" s="6">
        <f>N279*EXP(rf*T)</f>
        <v>9.3500814841718238E-6</v>
      </c>
      <c r="U279" s="29">
        <f>O279*EXP(rf*T)</f>
        <v>1.3073442687527859E-4</v>
      </c>
      <c r="V279" s="9"/>
      <c r="W279" s="9"/>
      <c r="X279" s="9"/>
      <c r="Y279" s="9"/>
      <c r="Z279" s="9"/>
      <c r="AD279" s="1"/>
      <c r="AF279" s="1"/>
    </row>
    <row r="280" spans="2:32" x14ac:dyDescent="0.25">
      <c r="B280" s="4">
        <f t="shared" si="1"/>
        <v>277</v>
      </c>
      <c r="C280" s="16">
        <f t="shared" si="51"/>
        <v>5.6240175061873385</v>
      </c>
      <c r="D280" s="14">
        <v>0.3</v>
      </c>
      <c r="E280" s="15">
        <f t="shared" si="44"/>
        <v>0.65400000000000047</v>
      </c>
      <c r="F280" s="6">
        <f>(Fwd*_xlfn.NORM.S.DIST(LN(Fwd/$B280)/(D280*SQRT(T))+D280*SQRT(T)/2,1)-$B280*_xlfn.NORM.S.DIST(LN(Fwd/$B280)/(D280*SQRT(T))-D280*SQRT(T)/2,1)+$B280-Fwd)*EXP(-rf*T)</f>
        <v>177.00434844081326</v>
      </c>
      <c r="G280" s="29">
        <f>(Fwd*_xlfn.NORM.S.DIST(LN(Fwd/$B280)/(E280*SQRT(T))+E280*SQRT(T)/2,1)-$B280*_xlfn.NORM.S.DIST(LN(Fwd/$B280)/(E280*SQRT(T))-E280*SQRT(T)/2,1)+$B280-Fwd)*EXP(-rf*T)</f>
        <v>179.68511077904816</v>
      </c>
      <c r="H280" s="6">
        <f>(Fwd*_xlfn.NORM.S.DIST(LN(Fwd/$B280)/(D280*SQRT(T))+D280*SQRT(T)/2,1)-$B280*_xlfn.NORM.S.DIST(LN(Fwd/$B280)/(D280*SQRT(T))-D280*SQRT(T)/2,1))*EXP(-rf*T)</f>
        <v>4.3484408132480404E-3</v>
      </c>
      <c r="I280" s="17">
        <f>(Fwd*_xlfn.NORM.S.DIST(LN(Fwd/$B280)/(E280*SQRT(T))+E280*SQRT(T)/2,1)-$B280*_xlfn.NORM.S.DIST(LN(Fwd/$B280)/(E280*SQRT(T))-E280*SQRT(T)/2,1))*EXP(-rf*T)</f>
        <v>2.6851107790481521</v>
      </c>
      <c r="J280" s="33">
        <f t="shared" si="45"/>
        <v>0.99980448506366315</v>
      </c>
      <c r="K280" s="29">
        <f t="shared" si="46"/>
        <v>1.0076831812002354</v>
      </c>
      <c r="L280" s="17">
        <f t="shared" si="52"/>
        <v>1.9551493635113631E-4</v>
      </c>
      <c r="M280" s="29">
        <f t="shared" si="53"/>
        <v>-7.6831812002264854E-3</v>
      </c>
      <c r="N280" s="7">
        <f t="shared" si="47"/>
        <v>8.9270889134240861E-6</v>
      </c>
      <c r="O280" s="7">
        <f t="shared" si="48"/>
        <v>1.2980282809849086E-4</v>
      </c>
      <c r="P280" s="19">
        <f t="shared" si="49"/>
        <v>8.9270889183229452E-6</v>
      </c>
      <c r="Q280" s="27">
        <f t="shared" si="50"/>
        <v>1.2980282812335986E-4</v>
      </c>
      <c r="R280" s="6">
        <f>J280*EXP(rf*T)</f>
        <v>0.99980448506366315</v>
      </c>
      <c r="S280" s="17">
        <f>K280*EXP(rf*T)</f>
        <v>1.0076831812002354</v>
      </c>
      <c r="T280" s="6">
        <f>N280*EXP(rf*T)</f>
        <v>8.9270889134240861E-6</v>
      </c>
      <c r="U280" s="29">
        <f>O280*EXP(rf*T)</f>
        <v>1.2980282809849086E-4</v>
      </c>
      <c r="V280" s="9"/>
      <c r="W280" s="9"/>
      <c r="X280" s="9"/>
      <c r="Y280" s="9"/>
      <c r="Z280" s="9"/>
      <c r="AD280" s="1"/>
      <c r="AF280" s="1"/>
    </row>
    <row r="281" spans="2:32" x14ac:dyDescent="0.25">
      <c r="B281" s="4">
        <f t="shared" si="1"/>
        <v>278</v>
      </c>
      <c r="C281" s="16">
        <f t="shared" si="51"/>
        <v>5.6276211136906369</v>
      </c>
      <c r="D281" s="14">
        <v>0.3</v>
      </c>
      <c r="E281" s="15">
        <f t="shared" si="44"/>
        <v>0.65600000000000047</v>
      </c>
      <c r="F281" s="6">
        <f>(Fwd*_xlfn.NORM.S.DIST(LN(Fwd/$B281)/(D281*SQRT(T))+D281*SQRT(T)/2,1)-$B281*_xlfn.NORM.S.DIST(LN(Fwd/$B281)/(D281*SQRT(T))-D281*SQRT(T)/2,1)+$B281-Fwd)*EXP(-rf*T)</f>
        <v>178.00415738942138</v>
      </c>
      <c r="G281" s="29">
        <f>(Fwd*_xlfn.NORM.S.DIST(LN(Fwd/$B281)/(E281*SQRT(T))+E281*SQRT(T)/2,1)-$B281*_xlfn.NORM.S.DIST(LN(Fwd/$B281)/(E281*SQRT(T))-E281*SQRT(T)/2,1)+$B281-Fwd)*EXP(-rf*T)</f>
        <v>180.69285886166244</v>
      </c>
      <c r="H281" s="6">
        <f>(Fwd*_xlfn.NORM.S.DIST(LN(Fwd/$B281)/(D281*SQRT(T))+D281*SQRT(T)/2,1)-$B281*_xlfn.NORM.S.DIST(LN(Fwd/$B281)/(D281*SQRT(T))-D281*SQRT(T)/2,1))*EXP(-rf*T)</f>
        <v>4.1573894213560655E-3</v>
      </c>
      <c r="I281" s="17">
        <f>(Fwd*_xlfn.NORM.S.DIST(LN(Fwd/$B281)/(E281*SQRT(T))+E281*SQRT(T)/2,1)-$B281*_xlfn.NORM.S.DIST(LN(Fwd/$B281)/(E281*SQRT(T))-E281*SQRT(T)/2,1))*EXP(-rf*T)</f>
        <v>2.6928588616624403</v>
      </c>
      <c r="J281" s="33">
        <f t="shared" si="45"/>
        <v>0.99981321031918924</v>
      </c>
      <c r="K281" s="29">
        <f t="shared" si="46"/>
        <v>1.0078125310642463</v>
      </c>
      <c r="L281" s="17">
        <f t="shared" si="52"/>
        <v>1.8678968081215983E-4</v>
      </c>
      <c r="M281" s="29">
        <f t="shared" si="53"/>
        <v>-7.8125310642427337E-3</v>
      </c>
      <c r="N281" s="7">
        <f t="shared" si="47"/>
        <v>8.5234221387509024E-6</v>
      </c>
      <c r="O281" s="7">
        <f t="shared" si="48"/>
        <v>1.2889689992334752E-4</v>
      </c>
      <c r="P281" s="19">
        <f t="shared" si="49"/>
        <v>8.5234221596300341E-6</v>
      </c>
      <c r="Q281" s="27">
        <f t="shared" si="50"/>
        <v>1.2889689990913666E-4</v>
      </c>
      <c r="R281" s="6">
        <f>J281*EXP(rf*T)</f>
        <v>0.99981321031918924</v>
      </c>
      <c r="S281" s="17">
        <f>K281*EXP(rf*T)</f>
        <v>1.0078125310642463</v>
      </c>
      <c r="T281" s="6">
        <f>N281*EXP(rf*T)</f>
        <v>8.5234221387509024E-6</v>
      </c>
      <c r="U281" s="29">
        <f>O281*EXP(rf*T)</f>
        <v>1.2889689992334752E-4</v>
      </c>
      <c r="V281" s="9"/>
      <c r="W281" s="9"/>
      <c r="X281" s="9"/>
      <c r="Y281" s="9"/>
      <c r="Z281" s="9"/>
      <c r="AD281" s="1"/>
      <c r="AF281" s="1"/>
    </row>
    <row r="282" spans="2:32" x14ac:dyDescent="0.25">
      <c r="B282" s="4">
        <f t="shared" si="1"/>
        <v>279</v>
      </c>
      <c r="C282" s="16">
        <f t="shared" si="51"/>
        <v>5.6312117818213654</v>
      </c>
      <c r="D282" s="14">
        <v>0.3</v>
      </c>
      <c r="E282" s="15">
        <f t="shared" si="44"/>
        <v>0.65800000000000047</v>
      </c>
      <c r="F282" s="6">
        <f>(Fwd*_xlfn.NORM.S.DIST(LN(Fwd/$B282)/(D282*SQRT(T))+D282*SQRT(T)/2,1)-$B282*_xlfn.NORM.S.DIST(LN(Fwd/$B282)/(D282*SQRT(T))-D282*SQRT(T)/2,1)+$B282-Fwd)*EXP(-rf*T)</f>
        <v>179.00397486145164</v>
      </c>
      <c r="G282" s="29">
        <f>(Fwd*_xlfn.NORM.S.DIST(LN(Fwd/$B282)/(E282*SQRT(T))+E282*SQRT(T)/2,1)-$B282*_xlfn.NORM.S.DIST(LN(Fwd/$B282)/(E282*SQRT(T))-E282*SQRT(T)/2,1)+$B282-Fwd)*EXP(-rf*T)</f>
        <v>181.70073584117665</v>
      </c>
      <c r="H282" s="6">
        <f>(Fwd*_xlfn.NORM.S.DIST(LN(Fwd/$B282)/(D282*SQRT(T))+D282*SQRT(T)/2,1)-$B282*_xlfn.NORM.S.DIST(LN(Fwd/$B282)/(D282*SQRT(T))-D282*SQRT(T)/2,1))*EXP(-rf*T)</f>
        <v>3.9748614516237207E-3</v>
      </c>
      <c r="I282" s="17">
        <f>(Fwd*_xlfn.NORM.S.DIST(LN(Fwd/$B282)/(E282*SQRT(T))+E282*SQRT(T)/2,1)-$B282*_xlfn.NORM.S.DIST(LN(Fwd/$B282)/(E282*SQRT(T))-E282*SQRT(T)/2,1))*EXP(-rf*T)</f>
        <v>2.7007358411766376</v>
      </c>
      <c r="J282" s="33">
        <f t="shared" si="45"/>
        <v>0.99982154112657895</v>
      </c>
      <c r="K282" s="29">
        <f t="shared" si="46"/>
        <v>1.0079409874700218</v>
      </c>
      <c r="L282" s="17">
        <f t="shared" si="52"/>
        <v>1.7845887339852304E-4</v>
      </c>
      <c r="M282" s="29">
        <f t="shared" si="53"/>
        <v>-7.9409874700173688E-3</v>
      </c>
      <c r="N282" s="7">
        <f t="shared" si="47"/>
        <v>8.1381926406720595E-6</v>
      </c>
      <c r="O282" s="7">
        <f t="shared" si="48"/>
        <v>1.280159116276991E-4</v>
      </c>
      <c r="P282" s="19">
        <f t="shared" si="49"/>
        <v>8.1381926676435401E-6</v>
      </c>
      <c r="Q282" s="27">
        <f t="shared" si="50"/>
        <v>1.280159116401336E-4</v>
      </c>
      <c r="R282" s="6">
        <f>J282*EXP(rf*T)</f>
        <v>0.99982154112657895</v>
      </c>
      <c r="S282" s="17">
        <f>K282*EXP(rf*T)</f>
        <v>1.0079409874700218</v>
      </c>
      <c r="T282" s="6">
        <f>N282*EXP(rf*T)</f>
        <v>8.1381926406720595E-6</v>
      </c>
      <c r="U282" s="29">
        <f>O282*EXP(rf*T)</f>
        <v>1.280159116276991E-4</v>
      </c>
      <c r="V282" s="9"/>
      <c r="W282" s="9"/>
      <c r="X282" s="9"/>
      <c r="Y282" s="9"/>
      <c r="Z282" s="9"/>
      <c r="AD282" s="1"/>
      <c r="AF282" s="1"/>
    </row>
    <row r="283" spans="2:32" x14ac:dyDescent="0.25">
      <c r="B283" s="4">
        <f t="shared" si="1"/>
        <v>280</v>
      </c>
      <c r="C283" s="16">
        <f t="shared" si="51"/>
        <v>5.6347896031692493</v>
      </c>
      <c r="D283" s="14">
        <v>0.3</v>
      </c>
      <c r="E283" s="15">
        <f t="shared" si="44"/>
        <v>0.66000000000000048</v>
      </c>
      <c r="F283" s="6">
        <f>(Fwd*_xlfn.NORM.S.DIST(LN(Fwd/$B283)/(D283*SQRT(T))+D283*SQRT(T)/2,1)-$B283*_xlfn.NORM.S.DIST(LN(Fwd/$B283)/(D283*SQRT(T))-D283*SQRT(T)/2,1)+$B283-Fwd)*EXP(-rf*T)</f>
        <v>180.00380047167454</v>
      </c>
      <c r="G283" s="29">
        <f>(Fwd*_xlfn.NORM.S.DIST(LN(Fwd/$B283)/(E283*SQRT(T))+E283*SQRT(T)/2,1)-$B283*_xlfn.NORM.S.DIST(LN(Fwd/$B283)/(E283*SQRT(T))-E283*SQRT(T)/2,1)+$B283-Fwd)*EXP(-rf*T)</f>
        <v>182.70874083660249</v>
      </c>
      <c r="H283" s="6">
        <f>(Fwd*_xlfn.NORM.S.DIST(LN(Fwd/$B283)/(D283*SQRT(T))+D283*SQRT(T)/2,1)-$B283*_xlfn.NORM.S.DIST(LN(Fwd/$B283)/(D283*SQRT(T))-D283*SQRT(T)/2,1))*EXP(-rf*T)</f>
        <v>3.8004716745590195E-3</v>
      </c>
      <c r="I283" s="17">
        <f>(Fwd*_xlfn.NORM.S.DIST(LN(Fwd/$B283)/(E283*SQRT(T))+E283*SQRT(T)/2,1)-$B283*_xlfn.NORM.S.DIST(LN(Fwd/$B283)/(E283*SQRT(T))-E283*SQRT(T)/2,1))*EXP(-rf*T)</f>
        <v>2.708740836602475</v>
      </c>
      <c r="J283" s="33">
        <f t="shared" si="45"/>
        <v>0.99982949549934119</v>
      </c>
      <c r="K283" s="29">
        <f t="shared" si="46"/>
        <v>1.0080685750036764</v>
      </c>
      <c r="L283" s="17">
        <f t="shared" si="52"/>
        <v>1.7050450065440176E-4</v>
      </c>
      <c r="M283" s="29">
        <f t="shared" si="53"/>
        <v>-8.0685750036888493E-3</v>
      </c>
      <c r="N283" s="7">
        <f t="shared" si="47"/>
        <v>7.7705528838123428E-6</v>
      </c>
      <c r="O283" s="7">
        <f t="shared" si="48"/>
        <v>1.2715915568151104E-4</v>
      </c>
      <c r="P283" s="19">
        <f t="shared" si="49"/>
        <v>7.7705528205990193E-6</v>
      </c>
      <c r="Q283" s="27">
        <f t="shared" si="50"/>
        <v>1.2715915570282732E-4</v>
      </c>
      <c r="R283" s="6">
        <f>J283*EXP(rf*T)</f>
        <v>0.99982949549934119</v>
      </c>
      <c r="S283" s="17">
        <f>K283*EXP(rf*T)</f>
        <v>1.0080685750036764</v>
      </c>
      <c r="T283" s="6">
        <f>N283*EXP(rf*T)</f>
        <v>7.7705528838123428E-6</v>
      </c>
      <c r="U283" s="29">
        <f>O283*EXP(rf*T)</f>
        <v>1.2715915568151104E-4</v>
      </c>
      <c r="V283" s="9"/>
      <c r="W283" s="9"/>
      <c r="X283" s="9"/>
      <c r="Y283" s="9"/>
      <c r="Z283" s="9"/>
      <c r="AD283" s="1"/>
      <c r="AF283" s="1"/>
    </row>
    <row r="284" spans="2:32" x14ac:dyDescent="0.25">
      <c r="B284" s="4">
        <f t="shared" si="1"/>
        <v>281</v>
      </c>
      <c r="C284" s="16">
        <f t="shared" si="51"/>
        <v>5.6383546693337454</v>
      </c>
      <c r="D284" s="14">
        <v>0.3</v>
      </c>
      <c r="E284" s="15">
        <f t="shared" si="44"/>
        <v>0.66200000000000048</v>
      </c>
      <c r="F284" s="6">
        <f>(Fwd*_xlfn.NORM.S.DIST(LN(Fwd/$B284)/(D284*SQRT(T))+D284*SQRT(T)/2,1)-$B284*_xlfn.NORM.S.DIST(LN(Fwd/$B284)/(D284*SQRT(T))-D284*SQRT(T)/2,1)+$B284-Fwd)*EXP(-rf*T)</f>
        <v>181.00363385245032</v>
      </c>
      <c r="G284" s="29">
        <f>(Fwd*_xlfn.NORM.S.DIST(LN(Fwd/$B284)/(E284*SQRT(T))+E284*SQRT(T)/2,1)-$B284*_xlfn.NORM.S.DIST(LN(Fwd/$B284)/(E284*SQRT(T))-E284*SQRT(T)/2,1)+$B284-Fwd)*EXP(-rf*T)</f>
        <v>183.716872991184</v>
      </c>
      <c r="H284" s="6">
        <f>(Fwd*_xlfn.NORM.S.DIST(LN(Fwd/$B284)/(D284*SQRT(T))+D284*SQRT(T)/2,1)-$B284*_xlfn.NORM.S.DIST(LN(Fwd/$B284)/(D284*SQRT(T))-D284*SQRT(T)/2,1))*EXP(-rf*T)</f>
        <v>3.6338524503149172E-3</v>
      </c>
      <c r="I284" s="17">
        <f>(Fwd*_xlfn.NORM.S.DIST(LN(Fwd/$B284)/(E284*SQRT(T))+E284*SQRT(T)/2,1)-$B284*_xlfn.NORM.S.DIST(LN(Fwd/$B284)/(E284*SQRT(T))-E284*SQRT(T)/2,1))*EXP(-rf*T)</f>
        <v>2.7168729911840153</v>
      </c>
      <c r="J284" s="33">
        <f t="shared" si="45"/>
        <v>0.99983709062277626</v>
      </c>
      <c r="K284" s="29">
        <f t="shared" si="46"/>
        <v>1.0081953175549074</v>
      </c>
      <c r="L284" s="17">
        <f t="shared" si="52"/>
        <v>1.6290937722238802E-4</v>
      </c>
      <c r="M284" s="29">
        <f t="shared" si="53"/>
        <v>-8.1953175549145385E-3</v>
      </c>
      <c r="N284" s="7">
        <f t="shared" si="47"/>
        <v>7.4196939863213629E-6</v>
      </c>
      <c r="O284" s="7">
        <f t="shared" si="48"/>
        <v>1.2632594678052556E-4</v>
      </c>
      <c r="P284" s="19">
        <f t="shared" si="49"/>
        <v>7.4196940434284597E-6</v>
      </c>
      <c r="Q284" s="27">
        <f t="shared" si="50"/>
        <v>1.2632594674855113E-4</v>
      </c>
      <c r="R284" s="6">
        <f>J284*EXP(rf*T)</f>
        <v>0.99983709062277626</v>
      </c>
      <c r="S284" s="17">
        <f>K284*EXP(rf*T)</f>
        <v>1.0081953175549074</v>
      </c>
      <c r="T284" s="6">
        <f>N284*EXP(rf*T)</f>
        <v>7.4196939863213629E-6</v>
      </c>
      <c r="U284" s="29">
        <f>O284*EXP(rf*T)</f>
        <v>1.2632594678052556E-4</v>
      </c>
      <c r="V284" s="9"/>
      <c r="W284" s="9"/>
      <c r="X284" s="9"/>
      <c r="Y284" s="9"/>
      <c r="Z284" s="9"/>
      <c r="AD284" s="1"/>
      <c r="AF284" s="1"/>
    </row>
    <row r="285" spans="2:32" x14ac:dyDescent="0.25">
      <c r="B285" s="4">
        <f t="shared" si="1"/>
        <v>282</v>
      </c>
      <c r="C285" s="16">
        <f t="shared" si="51"/>
        <v>5.6419070709381138</v>
      </c>
      <c r="D285" s="14">
        <v>0.3</v>
      </c>
      <c r="E285" s="15">
        <f t="shared" si="44"/>
        <v>0.66400000000000048</v>
      </c>
      <c r="F285" s="6">
        <f>(Fwd*_xlfn.NORM.S.DIST(LN(Fwd/$B285)/(D285*SQRT(T))+D285*SQRT(T)/2,1)-$B285*_xlfn.NORM.S.DIST(LN(Fwd/$B285)/(D285*SQRT(T))-D285*SQRT(T)/2,1)+$B285-Fwd)*EXP(-rf*T)</f>
        <v>182.00347465292009</v>
      </c>
      <c r="G285" s="29">
        <f>(Fwd*_xlfn.NORM.S.DIST(LN(Fwd/$B285)/(E285*SQRT(T))+E285*SQRT(T)/2,1)-$B285*_xlfn.NORM.S.DIST(LN(Fwd/$B285)/(E285*SQRT(T))-E285*SQRT(T)/2,1)+$B285-Fwd)*EXP(-rf*T)</f>
        <v>184.7251314717123</v>
      </c>
      <c r="H285" s="6">
        <f>(Fwd*_xlfn.NORM.S.DIST(LN(Fwd/$B285)/(D285*SQRT(T))+D285*SQRT(T)/2,1)-$B285*_xlfn.NORM.S.DIST(LN(Fwd/$B285)/(D285*SQRT(T))-D285*SQRT(T)/2,1))*EXP(-rf*T)</f>
        <v>3.4746529201142434E-3</v>
      </c>
      <c r="I285" s="17">
        <f>(Fwd*_xlfn.NORM.S.DIST(LN(Fwd/$B285)/(E285*SQRT(T))+E285*SQRT(T)/2,1)-$B285*_xlfn.NORM.S.DIST(LN(Fwd/$B285)/(E285*SQRT(T))-E285*SQRT(T)/2,1))*EXP(-rf*T)</f>
        <v>2.7251314717123041</v>
      </c>
      <c r="J285" s="33">
        <f t="shared" si="45"/>
        <v>0.9998443428922883</v>
      </c>
      <c r="K285" s="29">
        <f t="shared" si="46"/>
        <v>1.0083212383386808</v>
      </c>
      <c r="L285" s="17">
        <f t="shared" si="52"/>
        <v>1.5565710769527979E-4</v>
      </c>
      <c r="M285" s="29">
        <f t="shared" si="53"/>
        <v>-8.3212383386772615E-3</v>
      </c>
      <c r="N285" s="7">
        <f t="shared" si="47"/>
        <v>7.0848450377525296E-6</v>
      </c>
      <c r="O285" s="7">
        <f t="shared" si="48"/>
        <v>1.2551562076623668E-4</v>
      </c>
      <c r="P285" s="19">
        <f t="shared" si="49"/>
        <v>7.0848450107879879E-6</v>
      </c>
      <c r="Q285" s="27">
        <f t="shared" si="50"/>
        <v>1.2551562077689482E-4</v>
      </c>
      <c r="R285" s="6">
        <f>J285*EXP(rf*T)</f>
        <v>0.9998443428922883</v>
      </c>
      <c r="S285" s="17">
        <f>K285*EXP(rf*T)</f>
        <v>1.0083212383386808</v>
      </c>
      <c r="T285" s="6">
        <f>N285*EXP(rf*T)</f>
        <v>7.0848450377525296E-6</v>
      </c>
      <c r="U285" s="29">
        <f>O285*EXP(rf*T)</f>
        <v>1.2551562076623668E-4</v>
      </c>
      <c r="V285" s="9"/>
      <c r="W285" s="9"/>
      <c r="X285" s="9"/>
      <c r="Y285" s="9"/>
      <c r="Z285" s="9"/>
      <c r="AD285" s="1"/>
      <c r="AF285" s="1"/>
    </row>
    <row r="286" spans="2:32" x14ac:dyDescent="0.25">
      <c r="B286" s="4">
        <f t="shared" si="1"/>
        <v>283</v>
      </c>
      <c r="C286" s="16">
        <f t="shared" si="51"/>
        <v>5.6454468976432377</v>
      </c>
      <c r="D286" s="14">
        <v>0.3</v>
      </c>
      <c r="E286" s="15">
        <f t="shared" si="44"/>
        <v>0.66600000000000048</v>
      </c>
      <c r="F286" s="6">
        <f>(Fwd*_xlfn.NORM.S.DIST(LN(Fwd/$B286)/(D286*SQRT(T))+D286*SQRT(T)/2,1)-$B286*_xlfn.NORM.S.DIST(LN(Fwd/$B286)/(D286*SQRT(T))-D286*SQRT(T)/2,1)+$B286-Fwd)*EXP(-rf*T)</f>
        <v>183.0033225382349</v>
      </c>
      <c r="G286" s="29">
        <f>(Fwd*_xlfn.NORM.S.DIST(LN(Fwd/$B286)/(E286*SQRT(T))+E286*SQRT(T)/2,1)-$B286*_xlfn.NORM.S.DIST(LN(Fwd/$B286)/(E286*SQRT(T))-E286*SQRT(T)/2,1)+$B286-Fwd)*EXP(-rf*T)</f>
        <v>185.73351546786137</v>
      </c>
      <c r="H286" s="6">
        <f>(Fwd*_xlfn.NORM.S.DIST(LN(Fwd/$B286)/(D286*SQRT(T))+D286*SQRT(T)/2,1)-$B286*_xlfn.NORM.S.DIST(LN(Fwd/$B286)/(D286*SQRT(T))-D286*SQRT(T)/2,1))*EXP(-rf*T)</f>
        <v>3.3225382349243576E-3</v>
      </c>
      <c r="I286" s="17">
        <f>(Fwd*_xlfn.NORM.S.DIST(LN(Fwd/$B286)/(E286*SQRT(T))+E286*SQRT(T)/2,1)-$B286*_xlfn.NORM.S.DIST(LN(Fwd/$B286)/(E286*SQRT(T))-E286*SQRT(T)/2,1))*EXP(-rf*T)</f>
        <v>2.7335154678613698</v>
      </c>
      <c r="J286" s="33">
        <f t="shared" si="45"/>
        <v>0.99985126794979351</v>
      </c>
      <c r="K286" s="29">
        <f t="shared" si="46"/>
        <v>1.00844635991632</v>
      </c>
      <c r="L286" s="17">
        <f t="shared" si="52"/>
        <v>1.4873205021808181E-4</v>
      </c>
      <c r="M286" s="29">
        <f t="shared" si="53"/>
        <v>-8.4463599163111525E-3</v>
      </c>
      <c r="N286" s="7">
        <f t="shared" si="47"/>
        <v>6.7652699726750143E-6</v>
      </c>
      <c r="O286" s="7">
        <f t="shared" si="48"/>
        <v>1.2472753451220342E-4</v>
      </c>
      <c r="P286" s="19">
        <f t="shared" si="49"/>
        <v>6.7652699436079877E-6</v>
      </c>
      <c r="Q286" s="27">
        <f t="shared" si="50"/>
        <v>1.2472753449088714E-4</v>
      </c>
      <c r="R286" s="6">
        <f>J286*EXP(rf*T)</f>
        <v>0.99985126794979351</v>
      </c>
      <c r="S286" s="17">
        <f>K286*EXP(rf*T)</f>
        <v>1.00844635991632</v>
      </c>
      <c r="T286" s="6">
        <f>N286*EXP(rf*T)</f>
        <v>6.7652699726750143E-6</v>
      </c>
      <c r="U286" s="29">
        <f>O286*EXP(rf*T)</f>
        <v>1.2472753451220342E-4</v>
      </c>
      <c r="V286" s="9"/>
      <c r="W286" s="9"/>
      <c r="X286" s="9"/>
      <c r="Y286" s="9"/>
      <c r="Z286" s="9"/>
      <c r="AD286" s="1"/>
      <c r="AF286" s="1"/>
    </row>
    <row r="287" spans="2:32" x14ac:dyDescent="0.25">
      <c r="B287" s="4">
        <f t="shared" si="1"/>
        <v>284</v>
      </c>
      <c r="C287" s="16">
        <f t="shared" si="51"/>
        <v>5.6489742381612063</v>
      </c>
      <c r="D287" s="14">
        <v>0.3</v>
      </c>
      <c r="E287" s="15">
        <f t="shared" si="44"/>
        <v>0.66800000000000048</v>
      </c>
      <c r="F287" s="6">
        <f>(Fwd*_xlfn.NORM.S.DIST(LN(Fwd/$B287)/(D287*SQRT(T))+D287*SQRT(T)/2,1)-$B287*_xlfn.NORM.S.DIST(LN(Fwd/$B287)/(D287*SQRT(T))-D287*SQRT(T)/2,1)+$B287-Fwd)*EXP(-rf*T)</f>
        <v>184.00317718881968</v>
      </c>
      <c r="G287" s="29">
        <f>(Fwd*_xlfn.NORM.S.DIST(LN(Fwd/$B287)/(E287*SQRT(T))+E287*SQRT(T)/2,1)-$B287*_xlfn.NORM.S.DIST(LN(Fwd/$B287)/(E287*SQRT(T))-E287*SQRT(T)/2,1)+$B287-Fwd)*EXP(-rf*T)</f>
        <v>186.74202419154494</v>
      </c>
      <c r="H287" s="6">
        <f>(Fwd*_xlfn.NORM.S.DIST(LN(Fwd/$B287)/(D287*SQRT(T))+D287*SQRT(T)/2,1)-$B287*_xlfn.NORM.S.DIST(LN(Fwd/$B287)/(D287*SQRT(T))-D287*SQRT(T)/2,1))*EXP(-rf*T)</f>
        <v>3.1771888196780798E-3</v>
      </c>
      <c r="I287" s="17">
        <f>(Fwd*_xlfn.NORM.S.DIST(LN(Fwd/$B287)/(E287*SQRT(T))+E287*SQRT(T)/2,1)-$B287*_xlfn.NORM.S.DIST(LN(Fwd/$B287)/(E287*SQRT(T))-E287*SQRT(T)/2,1))*EXP(-rf*T)</f>
        <v>2.7420241915449264</v>
      </c>
      <c r="J287" s="33">
        <f t="shared" si="45"/>
        <v>0.99985788071825255</v>
      </c>
      <c r="K287" s="29">
        <f t="shared" si="46"/>
        <v>1.0085707042157708</v>
      </c>
      <c r="L287" s="17">
        <f t="shared" si="52"/>
        <v>1.4211928176073932E-4</v>
      </c>
      <c r="M287" s="29">
        <f t="shared" si="53"/>
        <v>-8.5707042157707747E-3</v>
      </c>
      <c r="N287" s="7">
        <f t="shared" si="47"/>
        <v>6.4602669453961425E-6</v>
      </c>
      <c r="O287" s="7">
        <f t="shared" si="48"/>
        <v>1.2396106438927745E-4</v>
      </c>
      <c r="P287" s="19">
        <f t="shared" si="49"/>
        <v>6.4602669710769889E-6</v>
      </c>
      <c r="Q287" s="27">
        <f t="shared" si="50"/>
        <v>1.239610644283573E-4</v>
      </c>
      <c r="R287" s="6">
        <f>J287*EXP(rf*T)</f>
        <v>0.99985788071825255</v>
      </c>
      <c r="S287" s="17">
        <f>K287*EXP(rf*T)</f>
        <v>1.0085707042157708</v>
      </c>
      <c r="T287" s="6">
        <f>N287*EXP(rf*T)</f>
        <v>6.4602669453961425E-6</v>
      </c>
      <c r="U287" s="29">
        <f>O287*EXP(rf*T)</f>
        <v>1.2396106438927745E-4</v>
      </c>
      <c r="V287" s="9"/>
      <c r="W287" s="9"/>
      <c r="X287" s="9"/>
      <c r="Y287" s="9"/>
      <c r="Z287" s="9"/>
      <c r="AD287" s="1"/>
      <c r="AF287" s="1"/>
    </row>
    <row r="288" spans="2:32" x14ac:dyDescent="0.25">
      <c r="B288" s="4">
        <f t="shared" ref="B288:B304" si="54">B287+1</f>
        <v>285</v>
      </c>
      <c r="C288" s="16">
        <f t="shared" si="51"/>
        <v>5.6524891802686508</v>
      </c>
      <c r="D288" s="14">
        <v>0.3</v>
      </c>
      <c r="E288" s="15">
        <f t="shared" si="44"/>
        <v>0.67000000000000048</v>
      </c>
      <c r="F288" s="6">
        <f>(Fwd*_xlfn.NORM.S.DIST(LN(Fwd/$B288)/(D288*SQRT(T))+D288*SQRT(T)/2,1)-$B288*_xlfn.NORM.S.DIST(LN(Fwd/$B288)/(D288*SQRT(T))-D288*SQRT(T)/2,1)+$B288-Fwd)*EXP(-rf*T)</f>
        <v>185.0030382996714</v>
      </c>
      <c r="G288" s="29">
        <f>(Fwd*_xlfn.NORM.S.DIST(LN(Fwd/$B288)/(E288*SQRT(T))+E288*SQRT(T)/2,1)-$B288*_xlfn.NORM.S.DIST(LN(Fwd/$B288)/(E288*SQRT(T))-E288*SQRT(T)/2,1)+$B288-Fwd)*EXP(-rf*T)</f>
        <v>187.75065687629291</v>
      </c>
      <c r="H288" s="6">
        <f>(Fwd*_xlfn.NORM.S.DIST(LN(Fwd/$B288)/(D288*SQRT(T))+D288*SQRT(T)/2,1)-$B288*_xlfn.NORM.S.DIST(LN(Fwd/$B288)/(D288*SQRT(T))-D288*SQRT(T)/2,1))*EXP(-rf*T)</f>
        <v>3.038299671402879E-3</v>
      </c>
      <c r="I288" s="17">
        <f>(Fwd*_xlfn.NORM.S.DIST(LN(Fwd/$B288)/(E288*SQRT(T))+E288*SQRT(T)/2,1)-$B288*_xlfn.NORM.S.DIST(LN(Fwd/$B288)/(E288*SQRT(T))-E288*SQRT(T)/2,1))*EXP(-rf*T)</f>
        <v>2.7506568762929113</v>
      </c>
      <c r="J288" s="33">
        <f t="shared" si="45"/>
        <v>0.99986419543500915</v>
      </c>
      <c r="K288" s="29">
        <f t="shared" si="46"/>
        <v>1.0086942925512119</v>
      </c>
      <c r="L288" s="17">
        <f t="shared" si="52"/>
        <v>1.3580456498642549E-4</v>
      </c>
      <c r="M288" s="29">
        <f t="shared" si="53"/>
        <v>-8.6942925512252245E-3</v>
      </c>
      <c r="N288" s="7">
        <f t="shared" si="47"/>
        <v>6.1691665678154095E-6</v>
      </c>
      <c r="O288" s="7">
        <f t="shared" si="48"/>
        <v>1.232156064929768E-4</v>
      </c>
      <c r="P288" s="19">
        <f t="shared" si="49"/>
        <v>6.1691665775506777E-6</v>
      </c>
      <c r="Q288" s="27">
        <f t="shared" si="50"/>
        <v>1.2321560648054231E-4</v>
      </c>
      <c r="R288" s="6">
        <f>J288*EXP(rf*T)</f>
        <v>0.99986419543500915</v>
      </c>
      <c r="S288" s="17">
        <f>K288*EXP(rf*T)</f>
        <v>1.0086942925512119</v>
      </c>
      <c r="T288" s="6">
        <f>N288*EXP(rf*T)</f>
        <v>6.1691665678154095E-6</v>
      </c>
      <c r="U288" s="29">
        <f>O288*EXP(rf*T)</f>
        <v>1.232156064929768E-4</v>
      </c>
      <c r="V288" s="9"/>
      <c r="W288" s="9"/>
      <c r="X288" s="9"/>
      <c r="Y288" s="9"/>
      <c r="Z288" s="9"/>
      <c r="AD288" s="1"/>
      <c r="AF288" s="1"/>
    </row>
    <row r="289" spans="2:32" x14ac:dyDescent="0.25">
      <c r="B289" s="4">
        <f t="shared" si="54"/>
        <v>286</v>
      </c>
      <c r="C289" s="16">
        <f t="shared" si="51"/>
        <v>5.6559918108198524</v>
      </c>
      <c r="D289" s="14">
        <v>0.3</v>
      </c>
      <c r="E289" s="15">
        <f t="shared" si="44"/>
        <v>0.67200000000000049</v>
      </c>
      <c r="F289" s="6">
        <f>(Fwd*_xlfn.NORM.S.DIST(LN(Fwd/$B289)/(D289*SQRT(T))+D289*SQRT(T)/2,1)-$B289*_xlfn.NORM.S.DIST(LN(Fwd/$B289)/(D289*SQRT(T))-D289*SQRT(T)/2,1)+$B289-Fwd)*EXP(-rf*T)</f>
        <v>186.0029055796897</v>
      </c>
      <c r="G289" s="29">
        <f>(Fwd*_xlfn.NORM.S.DIST(LN(Fwd/$B289)/(E289*SQRT(T))+E289*SQRT(T)/2,1)-$B289*_xlfn.NORM.S.DIST(LN(Fwd/$B289)/(E289*SQRT(T))-E289*SQRT(T)/2,1)+$B289-Fwd)*EXP(-rf*T)</f>
        <v>188.75941277664737</v>
      </c>
      <c r="H289" s="6">
        <f>(Fwd*_xlfn.NORM.S.DIST(LN(Fwd/$B289)/(D289*SQRT(T))+D289*SQRT(T)/2,1)-$B289*_xlfn.NORM.S.DIST(LN(Fwd/$B289)/(D289*SQRT(T))-D289*SQRT(T)/2,1))*EXP(-rf*T)</f>
        <v>2.9055796897052288E-3</v>
      </c>
      <c r="I289" s="17">
        <f>(Fwd*_xlfn.NORM.S.DIST(LN(Fwd/$B289)/(E289*SQRT(T))+E289*SQRT(T)/2,1)-$B289*_xlfn.NORM.S.DIST(LN(Fwd/$B289)/(E289*SQRT(T))-E289*SQRT(T)/2,1))*EXP(-rf*T)</f>
        <v>2.7594127766473768</v>
      </c>
      <c r="J289" s="33">
        <f t="shared" si="45"/>
        <v>0.9998702256833667</v>
      </c>
      <c r="K289" s="29">
        <f t="shared" si="46"/>
        <v>1.0088171456419559</v>
      </c>
      <c r="L289" s="17">
        <f t="shared" si="52"/>
        <v>1.2977431664192018E-4</v>
      </c>
      <c r="M289" s="29">
        <f t="shared" si="53"/>
        <v>-8.8171456419514627E-3</v>
      </c>
      <c r="N289" s="7">
        <f t="shared" si="47"/>
        <v>5.8913301472784951E-6</v>
      </c>
      <c r="O289" s="7">
        <f t="shared" si="48"/>
        <v>1.2249057499502669E-4</v>
      </c>
      <c r="P289" s="19">
        <f t="shared" si="49"/>
        <v>5.8913301114599248E-6</v>
      </c>
      <c r="Q289" s="27">
        <f t="shared" si="50"/>
        <v>1.2249057497193405E-4</v>
      </c>
      <c r="R289" s="6">
        <f>J289*EXP(rf*T)</f>
        <v>0.9998702256833667</v>
      </c>
      <c r="S289" s="17">
        <f>K289*EXP(rf*T)</f>
        <v>1.0088171456419559</v>
      </c>
      <c r="T289" s="6">
        <f>N289*EXP(rf*T)</f>
        <v>5.8913301472784951E-6</v>
      </c>
      <c r="U289" s="29">
        <f>O289*EXP(rf*T)</f>
        <v>1.2249057499502669E-4</v>
      </c>
      <c r="V289" s="9"/>
      <c r="W289" s="9"/>
      <c r="X289" s="9"/>
      <c r="Y289" s="9"/>
      <c r="Z289" s="9"/>
      <c r="AD289" s="1"/>
      <c r="AF289" s="1"/>
    </row>
    <row r="290" spans="2:32" x14ac:dyDescent="0.25">
      <c r="B290" s="4">
        <f t="shared" si="54"/>
        <v>287</v>
      </c>
      <c r="C290" s="16">
        <f t="shared" si="51"/>
        <v>5.6594822157596214</v>
      </c>
      <c r="D290" s="14">
        <v>0.3</v>
      </c>
      <c r="E290" s="15">
        <f t="shared" si="44"/>
        <v>0.67400000000000049</v>
      </c>
      <c r="F290" s="6">
        <f>(Fwd*_xlfn.NORM.S.DIST(LN(Fwd/$B290)/(D290*SQRT(T))+D290*SQRT(T)/2,1)-$B290*_xlfn.NORM.S.DIST(LN(Fwd/$B290)/(D290*SQRT(T))-D290*SQRT(T)/2,1)+$B290-Fwd)*EXP(-rf*T)</f>
        <v>187.00277875103814</v>
      </c>
      <c r="G290" s="29">
        <f>(Fwd*_xlfn.NORM.S.DIST(LN(Fwd/$B290)/(E290*SQRT(T))+E290*SQRT(T)/2,1)-$B290*_xlfn.NORM.S.DIST(LN(Fwd/$B290)/(E290*SQRT(T))-E290*SQRT(T)/2,1)+$B290-Fwd)*EXP(-rf*T)</f>
        <v>189.76829116757682</v>
      </c>
      <c r="H290" s="6">
        <f>(Fwd*_xlfn.NORM.S.DIST(LN(Fwd/$B290)/(D290*SQRT(T))+D290*SQRT(T)/2,1)-$B290*_xlfn.NORM.S.DIST(LN(Fwd/$B290)/(D290*SQRT(T))-D290*SQRT(T)/2,1))*EXP(-rf*T)</f>
        <v>2.7787510381190386E-3</v>
      </c>
      <c r="I290" s="17">
        <f>(Fwd*_xlfn.NORM.S.DIST(LN(Fwd/$B290)/(E290*SQRT(T))+E290*SQRT(T)/2,1)-$B290*_xlfn.NORM.S.DIST(LN(Fwd/$B290)/(E290*SQRT(T))-E290*SQRT(T)/2,1))*EXP(-rf*T)</f>
        <v>2.7682911675768143</v>
      </c>
      <c r="J290" s="33">
        <f t="shared" si="45"/>
        <v>0.9998759844226015</v>
      </c>
      <c r="K290" s="29">
        <f t="shared" si="46"/>
        <v>1.0089392836305819</v>
      </c>
      <c r="L290" s="17">
        <f t="shared" si="52"/>
        <v>1.2401557740246427E-4</v>
      </c>
      <c r="M290" s="29">
        <f t="shared" si="53"/>
        <v>-8.9392836305739465E-3</v>
      </c>
      <c r="N290" s="7">
        <f t="shared" si="47"/>
        <v>5.6261483223352116E-6</v>
      </c>
      <c r="O290" s="7">
        <f t="shared" si="48"/>
        <v>1.2178540225704637E-4</v>
      </c>
      <c r="P290" s="19">
        <f t="shared" si="49"/>
        <v>5.6261483674518997E-6</v>
      </c>
      <c r="Q290" s="27">
        <f t="shared" si="50"/>
        <v>1.2178540227303358E-4</v>
      </c>
      <c r="R290" s="6">
        <f>J290*EXP(rf*T)</f>
        <v>0.9998759844226015</v>
      </c>
      <c r="S290" s="17">
        <f>K290*EXP(rf*T)</f>
        <v>1.0089392836305819</v>
      </c>
      <c r="T290" s="6">
        <f>N290*EXP(rf*T)</f>
        <v>5.6261483223352116E-6</v>
      </c>
      <c r="U290" s="29">
        <f>O290*EXP(rf*T)</f>
        <v>1.2178540225704637E-4</v>
      </c>
      <c r="V290" s="9"/>
      <c r="W290" s="9"/>
      <c r="X290" s="9"/>
      <c r="Y290" s="9"/>
      <c r="Z290" s="9"/>
      <c r="AD290" s="1"/>
      <c r="AF290" s="1"/>
    </row>
    <row r="291" spans="2:32" x14ac:dyDescent="0.25">
      <c r="B291" s="4">
        <f t="shared" si="54"/>
        <v>288</v>
      </c>
      <c r="C291" s="16">
        <f t="shared" si="51"/>
        <v>5.6629604801359461</v>
      </c>
      <c r="D291" s="14">
        <v>0.3</v>
      </c>
      <c r="E291" s="15">
        <f t="shared" si="44"/>
        <v>0.67600000000000049</v>
      </c>
      <c r="F291" s="6">
        <f>(Fwd*_xlfn.NORM.S.DIST(LN(Fwd/$B291)/(D291*SQRT(T))+D291*SQRT(T)/2,1)-$B291*_xlfn.NORM.S.DIST(LN(Fwd/$B291)/(D291*SQRT(T))-D291*SQRT(T)/2,1)+$B291-Fwd)*EXP(-rf*T)</f>
        <v>188.0026575485349</v>
      </c>
      <c r="G291" s="29">
        <f>(Fwd*_xlfn.NORM.S.DIST(LN(Fwd/$B291)/(E291*SQRT(T))+E291*SQRT(T)/2,1)-$B291*_xlfn.NORM.S.DIST(LN(Fwd/$B291)/(E291*SQRT(T))-E291*SQRT(T)/2,1)+$B291-Fwd)*EXP(-rf*T)</f>
        <v>190.77729134390853</v>
      </c>
      <c r="H291" s="6">
        <f>(Fwd*_xlfn.NORM.S.DIST(LN(Fwd/$B291)/(D291*SQRT(T))+D291*SQRT(T)/2,1)-$B291*_xlfn.NORM.S.DIST(LN(Fwd/$B291)/(D291*SQRT(T))-D291*SQRT(T)/2,1))*EXP(-rf*T)</f>
        <v>2.6575485349003003E-3</v>
      </c>
      <c r="I291" s="17">
        <f>(Fwd*_xlfn.NORM.S.DIST(LN(Fwd/$B291)/(E291*SQRT(T))+E291*SQRT(T)/2,1)-$B291*_xlfn.NORM.S.DIST(LN(Fwd/$B291)/(E291*SQRT(T))-E291*SQRT(T)/2,1))*EXP(-rf*T)</f>
        <v>2.7772913439085247</v>
      </c>
      <c r="J291" s="33">
        <f t="shared" si="45"/>
        <v>0.99988148401689614</v>
      </c>
      <c r="K291" s="29">
        <f t="shared" si="46"/>
        <v>1.009060726100671</v>
      </c>
      <c r="L291" s="17">
        <f t="shared" si="52"/>
        <v>1.1851598310309852E-4</v>
      </c>
      <c r="M291" s="29">
        <f t="shared" si="53"/>
        <v>-9.0607261006665496E-3</v>
      </c>
      <c r="N291" s="7">
        <f t="shared" si="47"/>
        <v>5.3730402669316391E-6</v>
      </c>
      <c r="O291" s="7">
        <f t="shared" si="48"/>
        <v>1.2109953792105443E-4</v>
      </c>
      <c r="P291" s="19">
        <f t="shared" si="49"/>
        <v>5.3730402312796022E-6</v>
      </c>
      <c r="Q291" s="27">
        <f t="shared" si="50"/>
        <v>1.2109953791217265E-4</v>
      </c>
      <c r="R291" s="6">
        <f>J291*EXP(rf*T)</f>
        <v>0.99988148401689614</v>
      </c>
      <c r="S291" s="17">
        <f>K291*EXP(rf*T)</f>
        <v>1.009060726100671</v>
      </c>
      <c r="T291" s="6">
        <f>N291*EXP(rf*T)</f>
        <v>5.3730402669316391E-6</v>
      </c>
      <c r="U291" s="29">
        <f>O291*EXP(rf*T)</f>
        <v>1.2109953792105443E-4</v>
      </c>
      <c r="V291" s="9"/>
      <c r="W291" s="9"/>
      <c r="X291" s="9"/>
      <c r="Y291" s="9"/>
      <c r="Z291" s="9"/>
      <c r="AD291" s="1"/>
      <c r="AF291" s="1"/>
    </row>
    <row r="292" spans="2:32" x14ac:dyDescent="0.25">
      <c r="B292" s="4">
        <f t="shared" si="54"/>
        <v>289</v>
      </c>
      <c r="C292" s="16">
        <f t="shared" si="51"/>
        <v>5.6664266881124323</v>
      </c>
      <c r="D292" s="14">
        <v>0.3</v>
      </c>
      <c r="E292" s="15">
        <f t="shared" si="44"/>
        <v>0.67800000000000049</v>
      </c>
      <c r="F292" s="6">
        <f>(Fwd*_xlfn.NORM.S.DIST(LN(Fwd/$B292)/(D292*SQRT(T))+D292*SQRT(T)/2,1)-$B292*_xlfn.NORM.S.DIST(LN(Fwd/$B292)/(D292*SQRT(T))-D292*SQRT(T)/2,1)+$B292-Fwd)*EXP(-rf*T)</f>
        <v>189.00254171907193</v>
      </c>
      <c r="G292" s="29">
        <f>(Fwd*_xlfn.NORM.S.DIST(LN(Fwd/$B292)/(E292*SQRT(T))+E292*SQRT(T)/2,1)-$B292*_xlfn.NORM.S.DIST(LN(Fwd/$B292)/(E292*SQRT(T))-E292*SQRT(T)/2,1)+$B292-Fwd)*EXP(-rf*T)</f>
        <v>191.78641261977816</v>
      </c>
      <c r="H292" s="6">
        <f>(Fwd*_xlfn.NORM.S.DIST(LN(Fwd/$B292)/(D292*SQRT(T))+D292*SQRT(T)/2,1)-$B292*_xlfn.NORM.S.DIST(LN(Fwd/$B292)/(D292*SQRT(T))-D292*SQRT(T)/2,1))*EXP(-rf*T)</f>
        <v>2.5417190719128416E-3</v>
      </c>
      <c r="I292" s="17">
        <f>(Fwd*_xlfn.NORM.S.DIST(LN(Fwd/$B292)/(E292*SQRT(T))+E292*SQRT(T)/2,1)-$B292*_xlfn.NORM.S.DIST(LN(Fwd/$B292)/(E292*SQRT(T))-E292*SQRT(T)/2,1))*EXP(-rf*T)</f>
        <v>2.7864126197781474</v>
      </c>
      <c r="J292" s="33">
        <f t="shared" si="45"/>
        <v>0.99988673626270952</v>
      </c>
      <c r="K292" s="29">
        <f t="shared" si="46"/>
        <v>1.0091814920937736</v>
      </c>
      <c r="L292" s="17">
        <f t="shared" si="52"/>
        <v>1.1326373729523762E-4</v>
      </c>
      <c r="M292" s="29">
        <f t="shared" si="53"/>
        <v>-9.1814920937647315E-3</v>
      </c>
      <c r="N292" s="7">
        <f t="shared" si="47"/>
        <v>5.1314513598299527E-6</v>
      </c>
      <c r="O292" s="7">
        <f t="shared" si="48"/>
        <v>1.204324482841912E-4</v>
      </c>
      <c r="P292" s="19">
        <f t="shared" si="49"/>
        <v>5.1314513844422094E-6</v>
      </c>
      <c r="Q292" s="27">
        <f t="shared" si="50"/>
        <v>1.204324482841912E-4</v>
      </c>
      <c r="R292" s="6">
        <f>J292*EXP(rf*T)</f>
        <v>0.99988673626270952</v>
      </c>
      <c r="S292" s="17">
        <f>K292*EXP(rf*T)</f>
        <v>1.0091814920937736</v>
      </c>
      <c r="T292" s="6">
        <f>N292*EXP(rf*T)</f>
        <v>5.1314513598299527E-6</v>
      </c>
      <c r="U292" s="29">
        <f>O292*EXP(rf*T)</f>
        <v>1.204324482841912E-4</v>
      </c>
      <c r="V292" s="9"/>
      <c r="W292" s="9"/>
      <c r="X292" s="9"/>
      <c r="Y292" s="9"/>
      <c r="Z292" s="9"/>
      <c r="AD292" s="1"/>
      <c r="AF292" s="1"/>
    </row>
    <row r="293" spans="2:32" x14ac:dyDescent="0.25">
      <c r="B293" s="4">
        <f t="shared" si="54"/>
        <v>290</v>
      </c>
      <c r="C293" s="16">
        <f t="shared" si="51"/>
        <v>5.6698809229805196</v>
      </c>
      <c r="D293" s="14">
        <v>0.3</v>
      </c>
      <c r="E293" s="15">
        <f t="shared" si="44"/>
        <v>0.68000000000000049</v>
      </c>
      <c r="F293" s="6">
        <f>(Fwd*_xlfn.NORM.S.DIST(LN(Fwd/$B293)/(D293*SQRT(T))+D293*SQRT(T)/2,1)-$B293*_xlfn.NORM.S.DIST(LN(Fwd/$B293)/(D293*SQRT(T))-D293*SQRT(T)/2,1)+$B293-Fwd)*EXP(-rf*T)</f>
        <v>190.00243102106032</v>
      </c>
      <c r="G293" s="29">
        <f>(Fwd*_xlfn.NORM.S.DIST(LN(Fwd/$B293)/(E293*SQRT(T))+E293*SQRT(T)/2,1)-$B293*_xlfn.NORM.S.DIST(LN(Fwd/$B293)/(E293*SQRT(T))-E293*SQRT(T)/2,1)+$B293-Fwd)*EXP(-rf*T)</f>
        <v>192.79565432809608</v>
      </c>
      <c r="H293" s="6">
        <f>(Fwd*_xlfn.NORM.S.DIST(LN(Fwd/$B293)/(D293*SQRT(T))+D293*SQRT(T)/2,1)-$B293*_xlfn.NORM.S.DIST(LN(Fwd/$B293)/(D293*SQRT(T))-D293*SQRT(T)/2,1))*EXP(-rf*T)</f>
        <v>2.4310210603098251E-3</v>
      </c>
      <c r="I293" s="17">
        <f>(Fwd*_xlfn.NORM.S.DIST(LN(Fwd/$B293)/(E293*SQRT(T))+E293*SQRT(T)/2,1)-$B293*_xlfn.NORM.S.DIST(LN(Fwd/$B293)/(E293*SQRT(T))-E293*SQRT(T)/2,1))*EXP(-rf*T)</f>
        <v>2.7956543280960542</v>
      </c>
      <c r="J293" s="33">
        <f t="shared" si="45"/>
        <v>0.99989175241492489</v>
      </c>
      <c r="K293" s="29">
        <f t="shared" si="46"/>
        <v>1.0093016001257809</v>
      </c>
      <c r="L293" s="17">
        <f t="shared" si="52"/>
        <v>1.082475850661211E-4</v>
      </c>
      <c r="M293" s="29">
        <f t="shared" si="53"/>
        <v>-9.3016001257781866E-3</v>
      </c>
      <c r="N293" s="7">
        <f t="shared" si="47"/>
        <v>4.9008530709215847E-6</v>
      </c>
      <c r="O293" s="7">
        <f t="shared" si="48"/>
        <v>1.1978361573028451E-4</v>
      </c>
      <c r="P293" s="19">
        <f t="shared" si="49"/>
        <v>4.9008530737908174E-6</v>
      </c>
      <c r="Q293" s="27">
        <f t="shared" si="50"/>
        <v>1.1978361574271901E-4</v>
      </c>
      <c r="R293" s="6">
        <f>J293*EXP(rf*T)</f>
        <v>0.99989175241492489</v>
      </c>
      <c r="S293" s="17">
        <f>K293*EXP(rf*T)</f>
        <v>1.0093016001257809</v>
      </c>
      <c r="T293" s="6">
        <f>N293*EXP(rf*T)</f>
        <v>4.9008530709215847E-6</v>
      </c>
      <c r="U293" s="29">
        <f>O293*EXP(rf*T)</f>
        <v>1.1978361573028451E-4</v>
      </c>
      <c r="V293" s="9"/>
      <c r="W293" s="9"/>
      <c r="X293" s="9"/>
      <c r="Y293" s="9"/>
      <c r="Z293" s="9"/>
      <c r="AD293" s="1"/>
      <c r="AF293" s="1"/>
    </row>
    <row r="294" spans="2:32" x14ac:dyDescent="0.25">
      <c r="B294" s="4">
        <f t="shared" si="54"/>
        <v>291</v>
      </c>
      <c r="C294" s="16">
        <f t="shared" ref="C294:C299" si="55">LN(B294)</f>
        <v>5.6733232671714928</v>
      </c>
      <c r="D294" s="14">
        <v>0.3</v>
      </c>
      <c r="E294" s="15">
        <f t="shared" si="44"/>
        <v>0.68200000000000049</v>
      </c>
      <c r="F294" s="6">
        <f>(Fwd*_xlfn.NORM.S.DIST(LN(Fwd/$B294)/(D294*SQRT(T))+D294*SQRT(T)/2,1)-$B294*_xlfn.NORM.S.DIST(LN(Fwd/$B294)/(D294*SQRT(T))-D294*SQRT(T)/2,1)+$B294-Fwd)*EXP(-rf*T)</f>
        <v>191.00232522390178</v>
      </c>
      <c r="G294" s="29">
        <f>(Fwd*_xlfn.NORM.S.DIST(LN(Fwd/$B294)/(E294*SQRT(T))+E294*SQRT(T)/2,1)-$B294*_xlfn.NORM.S.DIST(LN(Fwd/$B294)/(E294*SQRT(T))-E294*SQRT(T)/2,1)+$B294-Fwd)*EXP(-rf*T)</f>
        <v>193.80501582002972</v>
      </c>
      <c r="H294" s="6">
        <f>(Fwd*_xlfn.NORM.S.DIST(LN(Fwd/$B294)/(D294*SQRT(T))+D294*SQRT(T)/2,1)-$B294*_xlfn.NORM.S.DIST(LN(Fwd/$B294)/(D294*SQRT(T))-D294*SQRT(T)/2,1))*EXP(-rf*T)</f>
        <v>2.3252239017805994E-3</v>
      </c>
      <c r="I294" s="17">
        <f>(Fwd*_xlfn.NORM.S.DIST(LN(Fwd/$B294)/(E294*SQRT(T))+E294*SQRT(T)/2,1)-$B294*_xlfn.NORM.S.DIST(LN(Fwd/$B294)/(E294*SQRT(T))-E294*SQRT(T)/2,1))*EXP(-rf*T)</f>
        <v>2.8050158200297037</v>
      </c>
      <c r="J294" s="33">
        <f t="shared" si="45"/>
        <v>0.99989654321191779</v>
      </c>
      <c r="K294" s="29">
        <f t="shared" si="46"/>
        <v>1.0094210682028404</v>
      </c>
      <c r="L294" s="17">
        <f t="shared" si="52"/>
        <v>1.0345678806484605E-4</v>
      </c>
      <c r="M294" s="29">
        <f t="shared" si="53"/>
        <v>-9.421068202840388E-3</v>
      </c>
      <c r="N294" s="7">
        <f t="shared" si="47"/>
        <v>4.6807409148641455E-6</v>
      </c>
      <c r="O294" s="7">
        <f t="shared" si="48"/>
        <v>1.1915253838878925E-4</v>
      </c>
      <c r="P294" s="19">
        <f t="shared" si="49"/>
        <v>4.6807409287592805E-6</v>
      </c>
      <c r="Q294" s="27">
        <f t="shared" si="50"/>
        <v>1.1915253838168383E-4</v>
      </c>
      <c r="R294" s="6">
        <f>J294*EXP(rf*T)</f>
        <v>0.99989654321191779</v>
      </c>
      <c r="S294" s="17">
        <f>K294*EXP(rf*T)</f>
        <v>1.0094210682028404</v>
      </c>
      <c r="T294" s="6">
        <f>N294*EXP(rf*T)</f>
        <v>4.6807409148641455E-6</v>
      </c>
      <c r="U294" s="29">
        <f>O294*EXP(rf*T)</f>
        <v>1.1915253838878925E-4</v>
      </c>
      <c r="V294" s="9"/>
      <c r="W294" s="9"/>
      <c r="X294" s="9"/>
      <c r="Y294" s="9"/>
      <c r="Z294" s="9"/>
      <c r="AD294" s="1"/>
      <c r="AF294" s="1"/>
    </row>
    <row r="295" spans="2:32" x14ac:dyDescent="0.25">
      <c r="B295" s="4">
        <f t="shared" si="54"/>
        <v>292</v>
      </c>
      <c r="C295" s="16">
        <f t="shared" si="55"/>
        <v>5.6767538022682817</v>
      </c>
      <c r="D295" s="14">
        <v>0.3</v>
      </c>
      <c r="E295" s="15">
        <f t="shared" si="44"/>
        <v>0.6840000000000005</v>
      </c>
      <c r="F295" s="6">
        <f>(Fwd*_xlfn.NORM.S.DIST(LN(Fwd/$B295)/(D295*SQRT(T))+D295*SQRT(T)/2,1)-$B295*_xlfn.NORM.S.DIST(LN(Fwd/$B295)/(D295*SQRT(T))-D295*SQRT(T)/2,1)+$B295-Fwd)*EXP(-rf*T)</f>
        <v>192.00222410748415</v>
      </c>
      <c r="G295" s="29">
        <f>(Fwd*_xlfn.NORM.S.DIST(LN(Fwd/$B295)/(E295*SQRT(T))+E295*SQRT(T)/2,1)-$B295*_xlfn.NORM.S.DIST(LN(Fwd/$B295)/(E295*SQRT(T))-E295*SQRT(T)/2,1)+$B295-Fwd)*EXP(-rf*T)</f>
        <v>194.81449646450176</v>
      </c>
      <c r="H295" s="6">
        <f>(Fwd*_xlfn.NORM.S.DIST(LN(Fwd/$B295)/(D295*SQRT(T))+D295*SQRT(T)/2,1)-$B295*_xlfn.NORM.S.DIST(LN(Fwd/$B295)/(D295*SQRT(T))-D295*SQRT(T)/2,1))*EXP(-rf*T)</f>
        <v>2.224107484180133E-3</v>
      </c>
      <c r="I295" s="17">
        <f>(Fwd*_xlfn.NORM.S.DIST(LN(Fwd/$B295)/(E295*SQRT(T))+E295*SQRT(T)/2,1)-$B295*_xlfn.NORM.S.DIST(LN(Fwd/$B295)/(E295*SQRT(T))-E295*SQRT(T)/2,1))*EXP(-rf*T)</f>
        <v>2.814496464501735</v>
      </c>
      <c r="J295" s="33">
        <f t="shared" si="45"/>
        <v>0.99990111889931654</v>
      </c>
      <c r="K295" s="29">
        <f t="shared" si="46"/>
        <v>1.009539913836619</v>
      </c>
      <c r="L295" s="17">
        <f t="shared" si="52"/>
        <v>9.8881100680053152E-5</v>
      </c>
      <c r="M295" s="29">
        <f t="shared" si="53"/>
        <v>-9.5399138366332181E-3</v>
      </c>
      <c r="N295" s="7">
        <f t="shared" si="47"/>
        <v>4.4706338826472347E-6</v>
      </c>
      <c r="O295" s="7">
        <f t="shared" si="48"/>
        <v>1.1853872916844921E-4</v>
      </c>
      <c r="P295" s="19">
        <f t="shared" si="49"/>
        <v>4.4706338408265212E-6</v>
      </c>
      <c r="Q295" s="27">
        <f t="shared" si="50"/>
        <v>1.1853872920397635E-4</v>
      </c>
      <c r="R295" s="6">
        <f>J295*EXP(rf*T)</f>
        <v>0.99990111889931654</v>
      </c>
      <c r="S295" s="17">
        <f>K295*EXP(rf*T)</f>
        <v>1.009539913836619</v>
      </c>
      <c r="T295" s="6">
        <f>N295*EXP(rf*T)</f>
        <v>4.4706338826472347E-6</v>
      </c>
      <c r="U295" s="29">
        <f>O295*EXP(rf*T)</f>
        <v>1.1853872916844921E-4</v>
      </c>
      <c r="V295" s="9"/>
      <c r="W295" s="9"/>
      <c r="X295" s="9"/>
      <c r="Y295" s="9"/>
      <c r="Z295" s="9"/>
      <c r="AD295" s="1"/>
      <c r="AF295" s="1"/>
    </row>
    <row r="296" spans="2:32" x14ac:dyDescent="0.25">
      <c r="B296" s="4">
        <f t="shared" si="54"/>
        <v>293</v>
      </c>
      <c r="C296" s="16">
        <f t="shared" si="55"/>
        <v>5.6801726090170677</v>
      </c>
      <c r="D296" s="14">
        <v>0.3</v>
      </c>
      <c r="E296" s="15">
        <f t="shared" si="44"/>
        <v>0.6860000000000005</v>
      </c>
      <c r="F296" s="6">
        <f>(Fwd*_xlfn.NORM.S.DIST(LN(Fwd/$B296)/(D296*SQRT(T))+D296*SQRT(T)/2,1)-$B296*_xlfn.NORM.S.DIST(LN(Fwd/$B296)/(D296*SQRT(T))-D296*SQRT(T)/2,1)+$B296-Fwd)*EXP(-rf*T)</f>
        <v>193.00212746170041</v>
      </c>
      <c r="G296" s="29">
        <f>(Fwd*_xlfn.NORM.S.DIST(LN(Fwd/$B296)/(E296*SQRT(T))+E296*SQRT(T)/2,1)-$B296*_xlfn.NORM.S.DIST(LN(Fwd/$B296)/(E296*SQRT(T))-E296*SQRT(T)/2,1)+$B296-Fwd)*EXP(-rf*T)</f>
        <v>195.82409564770296</v>
      </c>
      <c r="H296" s="6">
        <f>(Fwd*_xlfn.NORM.S.DIST(LN(Fwd/$B296)/(D296*SQRT(T))+D296*SQRT(T)/2,1)-$B296*_xlfn.NORM.S.DIST(LN(Fwd/$B296)/(D296*SQRT(T))-D296*SQRT(T)/2,1))*EXP(-rf*T)</f>
        <v>2.1274617004204931E-3</v>
      </c>
      <c r="I296" s="17">
        <f>(Fwd*_xlfn.NORM.S.DIST(LN(Fwd/$B296)/(E296*SQRT(T))+E296*SQRT(T)/2,1)-$B296*_xlfn.NORM.S.DIST(LN(Fwd/$B296)/(E296*SQRT(T))-E296*SQRT(T)/2,1))*EXP(-rf*T)</f>
        <v>2.8240956477029702</v>
      </c>
      <c r="J296" s="33">
        <f t="shared" si="45"/>
        <v>0.99990548925271128</v>
      </c>
      <c r="K296" s="29">
        <f t="shared" si="46"/>
        <v>1.0096581540591671</v>
      </c>
      <c r="L296" s="17">
        <f t="shared" si="52"/>
        <v>9.451074731470048E-5</v>
      </c>
      <c r="M296" s="29">
        <f t="shared" si="53"/>
        <v>-9.6581540591733628E-3</v>
      </c>
      <c r="N296" s="7">
        <f t="shared" si="47"/>
        <v>4.2700729068201326E-6</v>
      </c>
      <c r="O296" s="7">
        <f t="shared" si="48"/>
        <v>1.1794171592782732E-4</v>
      </c>
      <c r="P296" s="19">
        <f t="shared" si="49"/>
        <v>4.2700728898788232E-6</v>
      </c>
      <c r="Q296" s="27">
        <f t="shared" si="50"/>
        <v>1.1794171587631297E-4</v>
      </c>
      <c r="R296" s="6">
        <f>J296*EXP(rf*T)</f>
        <v>0.99990548925271128</v>
      </c>
      <c r="S296" s="17">
        <f>K296*EXP(rf*T)</f>
        <v>1.0096581540591671</v>
      </c>
      <c r="T296" s="6">
        <f>N296*EXP(rf*T)</f>
        <v>4.2700729068201326E-6</v>
      </c>
      <c r="U296" s="29">
        <f>O296*EXP(rf*T)</f>
        <v>1.1794171592782732E-4</v>
      </c>
      <c r="V296" s="9"/>
      <c r="W296" s="9"/>
      <c r="X296" s="9"/>
      <c r="Y296" s="9"/>
      <c r="Z296" s="9"/>
      <c r="AD296" s="1"/>
      <c r="AF296" s="1"/>
    </row>
    <row r="297" spans="2:32" x14ac:dyDescent="0.25">
      <c r="B297" s="4">
        <f t="shared" si="54"/>
        <v>294</v>
      </c>
      <c r="C297" s="16">
        <f t="shared" si="55"/>
        <v>5.6835797673386814</v>
      </c>
      <c r="D297" s="14">
        <v>0.3</v>
      </c>
      <c r="E297" s="15">
        <f t="shared" si="44"/>
        <v>0.6880000000000005</v>
      </c>
      <c r="F297" s="6">
        <f>(Fwd*_xlfn.NORM.S.DIST(LN(Fwd/$B297)/(D297*SQRT(T))+D297*SQRT(T)/2,1)-$B297*_xlfn.NORM.S.DIST(LN(Fwd/$B297)/(D297*SQRT(T))-D297*SQRT(T)/2,1)+$B297-Fwd)*EXP(-rf*T)</f>
        <v>194.00203508598958</v>
      </c>
      <c r="G297" s="29">
        <f>(Fwd*_xlfn.NORM.S.DIST(LN(Fwd/$B297)/(E297*SQRT(T))+E297*SQRT(T)/2,1)-$B297*_xlfn.NORM.S.DIST(LN(Fwd/$B297)/(E297*SQRT(T))-E297*SQRT(T)/2,1)+$B297-Fwd)*EXP(-rf*T)</f>
        <v>196.83381277262009</v>
      </c>
      <c r="H297" s="6">
        <f>(Fwd*_xlfn.NORM.S.DIST(LN(Fwd/$B297)/(D297*SQRT(T))+D297*SQRT(T)/2,1)-$B297*_xlfn.NORM.S.DIST(LN(Fwd/$B297)/(D297*SQRT(T))-D297*SQRT(T)/2,1))*EXP(-rf*T)</f>
        <v>2.035085989550732E-3</v>
      </c>
      <c r="I297" s="17">
        <f>(Fwd*_xlfn.NORM.S.DIST(LN(Fwd/$B297)/(E297*SQRT(T))+E297*SQRT(T)/2,1)-$B297*_xlfn.NORM.S.DIST(LN(Fwd/$B297)/(E297*SQRT(T))-E297*SQRT(T)/2,1))*EXP(-rf*T)</f>
        <v>2.8338127726200817</v>
      </c>
      <c r="J297" s="33">
        <f t="shared" si="45"/>
        <v>0.99990966359928279</v>
      </c>
      <c r="K297" s="29">
        <f t="shared" si="46"/>
        <v>1.0097758054371297</v>
      </c>
      <c r="L297" s="17">
        <f t="shared" si="52"/>
        <v>9.0336400709944281E-5</v>
      </c>
      <c r="M297" s="29">
        <f t="shared" si="53"/>
        <v>-9.7758054371288594E-3</v>
      </c>
      <c r="N297" s="7">
        <f t="shared" si="47"/>
        <v>4.0786202362141921E-6</v>
      </c>
      <c r="O297" s="7">
        <f t="shared" si="48"/>
        <v>1.1736103999737679E-4</v>
      </c>
      <c r="P297" s="19">
        <f t="shared" si="49"/>
        <v>4.0786203196335746E-6</v>
      </c>
      <c r="Q297" s="27">
        <f t="shared" si="50"/>
        <v>1.1736104003468029E-4</v>
      </c>
      <c r="R297" s="6">
        <f>J297*EXP(rf*T)</f>
        <v>0.99990966359928279</v>
      </c>
      <c r="S297" s="17">
        <f>K297*EXP(rf*T)</f>
        <v>1.0097758054371297</v>
      </c>
      <c r="T297" s="6">
        <f>N297*EXP(rf*T)</f>
        <v>4.0786202362141921E-6</v>
      </c>
      <c r="U297" s="29">
        <f>O297*EXP(rf*T)</f>
        <v>1.1736103999737679E-4</v>
      </c>
      <c r="V297" s="9"/>
      <c r="W297" s="9"/>
      <c r="X297" s="9"/>
      <c r="Y297" s="9"/>
      <c r="Z297" s="9"/>
      <c r="AD297" s="1"/>
      <c r="AF297" s="1"/>
    </row>
    <row r="298" spans="2:32" x14ac:dyDescent="0.25">
      <c r="B298" s="4">
        <f t="shared" si="54"/>
        <v>295</v>
      </c>
      <c r="C298" s="16">
        <f t="shared" si="55"/>
        <v>5.6869753563398202</v>
      </c>
      <c r="D298" s="14">
        <v>0.3</v>
      </c>
      <c r="E298" s="15">
        <f t="shared" si="44"/>
        <v>0.6900000000000005</v>
      </c>
      <c r="F298" s="6">
        <f>(Fwd*_xlfn.NORM.S.DIST(LN(Fwd/$B298)/(D298*SQRT(T))+D298*SQRT(T)/2,1)-$B298*_xlfn.NORM.S.DIST(LN(Fwd/$B298)/(D298*SQRT(T))-D298*SQRT(T)/2,1)+$B298-Fwd)*EXP(-rf*T)</f>
        <v>195.00194678889898</v>
      </c>
      <c r="G298" s="29">
        <f>(Fwd*_xlfn.NORM.S.DIST(LN(Fwd/$B298)/(E298*SQRT(T))+E298*SQRT(T)/2,1)-$B298*_xlfn.NORM.S.DIST(LN(Fwd/$B298)/(E298*SQRT(T))-E298*SQRT(T)/2,1)+$B298-Fwd)*EXP(-rf*T)</f>
        <v>197.84364725857722</v>
      </c>
      <c r="H298" s="6">
        <f>(Fwd*_xlfn.NORM.S.DIST(LN(Fwd/$B298)/(D298*SQRT(T))+D298*SQRT(T)/2,1)-$B298*_xlfn.NORM.S.DIST(LN(Fwd/$B298)/(D298*SQRT(T))-D298*SQRT(T)/2,1))*EXP(-rf*T)</f>
        <v>1.9467888990006045E-3</v>
      </c>
      <c r="I298" s="17">
        <f>(Fwd*_xlfn.NORM.S.DIST(LN(Fwd/$B298)/(E298*SQRT(T))+E298*SQRT(T)/2,1)-$B298*_xlfn.NORM.S.DIST(LN(Fwd/$B298)/(E298*SQRT(T))-E298*SQRT(T)/2,1))*EXP(-rf*T)</f>
        <v>2.8436472585772279</v>
      </c>
      <c r="J298" s="33">
        <f t="shared" si="45"/>
        <v>0.99991365083872097</v>
      </c>
      <c r="K298" s="29">
        <f t="shared" si="46"/>
        <v>1.0098928840856161</v>
      </c>
      <c r="L298" s="17">
        <f t="shared" si="52"/>
        <v>8.6349161269252614E-5</v>
      </c>
      <c r="M298" s="29">
        <f t="shared" si="53"/>
        <v>-9.8928840856116196E-3</v>
      </c>
      <c r="N298" s="7">
        <f t="shared" si="47"/>
        <v>3.8958586401349748E-6</v>
      </c>
      <c r="O298" s="7">
        <f t="shared" si="48"/>
        <v>1.1679625697524898E-4</v>
      </c>
      <c r="P298" s="19">
        <f t="shared" si="49"/>
        <v>3.8958585617497599E-6</v>
      </c>
      <c r="Q298" s="27">
        <f t="shared" si="50"/>
        <v>1.1679625693084006E-4</v>
      </c>
      <c r="R298" s="6">
        <f>J298*EXP(rf*T)</f>
        <v>0.99991365083872097</v>
      </c>
      <c r="S298" s="17">
        <f>K298*EXP(rf*T)</f>
        <v>1.0098928840856161</v>
      </c>
      <c r="T298" s="6">
        <f>N298*EXP(rf*T)</f>
        <v>3.8958586401349748E-6</v>
      </c>
      <c r="U298" s="29">
        <f>O298*EXP(rf*T)</f>
        <v>1.1679625697524898E-4</v>
      </c>
      <c r="V298" s="9"/>
      <c r="W298" s="9"/>
      <c r="X298" s="9"/>
      <c r="Y298" s="9"/>
      <c r="Z298" s="9"/>
      <c r="AD298" s="1"/>
      <c r="AF298" s="1"/>
    </row>
    <row r="299" spans="2:32" x14ac:dyDescent="0.25">
      <c r="B299" s="4">
        <f t="shared" si="54"/>
        <v>296</v>
      </c>
      <c r="C299" s="16">
        <f t="shared" si="55"/>
        <v>5.6903594543240601</v>
      </c>
      <c r="D299" s="14">
        <v>0.3</v>
      </c>
      <c r="E299" s="15">
        <f t="shared" ref="E299:E304" si="56">E298+0.2%</f>
        <v>0.6920000000000005</v>
      </c>
      <c r="F299" s="6">
        <f>(Fwd*_xlfn.NORM.S.DIST(LN(Fwd/$B299)/(D299*SQRT(T))+D299*SQRT(T)/2,1)-$B299*_xlfn.NORM.S.DIST(LN(Fwd/$B299)/(D299*SQRT(T))-D299*SQRT(T)/2,1)+$B299-Fwd)*EXP(-rf*T)</f>
        <v>196.00186238766702</v>
      </c>
      <c r="G299" s="29">
        <f>(Fwd*_xlfn.NORM.S.DIST(LN(Fwd/$B299)/(E299*SQRT(T))+E299*SQRT(T)/2,1)-$B299*_xlfn.NORM.S.DIST(LN(Fwd/$B299)/(E299*SQRT(T))-E299*SQRT(T)/2,1)+$B299-Fwd)*EXP(-rf*T)</f>
        <v>198.85359854079132</v>
      </c>
      <c r="H299" s="6">
        <f>(Fwd*_xlfn.NORM.S.DIST(LN(Fwd/$B299)/(D299*SQRT(T))+D299*SQRT(T)/2,1)-$B299*_xlfn.NORM.S.DIST(LN(Fwd/$B299)/(D299*SQRT(T))-D299*SQRT(T)/2,1))*EXP(-rf*T)</f>
        <v>1.8623876670122268E-3</v>
      </c>
      <c r="I299" s="17">
        <f>(Fwd*_xlfn.NORM.S.DIST(LN(Fwd/$B299)/(E299*SQRT(T))+E299*SQRT(T)/2,1)-$B299*_xlfn.NORM.S.DIST(LN(Fwd/$B299)/(E299*SQRT(T))-E299*SQRT(T)/2,1))*EXP(-rf*T)</f>
        <v>2.8535985407913049</v>
      </c>
      <c r="J299" s="33">
        <f t="shared" si="45"/>
        <v>0.99991745946266519</v>
      </c>
      <c r="K299" s="29">
        <f t="shared" si="46"/>
        <v>1.0100094056815578</v>
      </c>
      <c r="L299" s="17">
        <f t="shared" si="52"/>
        <v>8.2540537335952513E-5</v>
      </c>
      <c r="M299" s="29">
        <f t="shared" si="53"/>
        <v>-1.0009405681540073E-2</v>
      </c>
      <c r="N299" s="7">
        <f t="shared" si="47"/>
        <v>3.7213892483123345E-6</v>
      </c>
      <c r="O299" s="7">
        <f t="shared" si="48"/>
        <v>1.1624693490830396E-4</v>
      </c>
      <c r="P299" s="19">
        <f t="shared" si="49"/>
        <v>3.7213893048504421E-6</v>
      </c>
      <c r="Q299" s="27">
        <f t="shared" si="50"/>
        <v>1.1624693492606752E-4</v>
      </c>
      <c r="R299" s="6">
        <f>J299*EXP(rf*T)</f>
        <v>0.99991745946266519</v>
      </c>
      <c r="S299" s="29">
        <f>K299*EXP(rf*T)</f>
        <v>1.0100094056815578</v>
      </c>
      <c r="T299" s="17">
        <f>N299*EXP(rf*T)</f>
        <v>3.7213892483123345E-6</v>
      </c>
      <c r="U299" s="29">
        <f>O299*EXP(rf*T)</f>
        <v>1.1624693490830396E-4</v>
      </c>
      <c r="V299" s="9"/>
      <c r="W299" s="9"/>
      <c r="X299" s="9"/>
      <c r="Y299" s="9"/>
      <c r="Z299" s="9"/>
      <c r="AD299" s="1"/>
      <c r="AF299" s="1"/>
    </row>
    <row r="300" spans="2:32" x14ac:dyDescent="0.25">
      <c r="B300" s="4">
        <f t="shared" si="54"/>
        <v>297</v>
      </c>
      <c r="C300" s="16">
        <f t="shared" ref="C300:C304" si="57">LN(B300)</f>
        <v>5.6937321388026998</v>
      </c>
      <c r="D300" s="14">
        <v>0.3</v>
      </c>
      <c r="E300" s="15">
        <f t="shared" si="56"/>
        <v>0.69400000000000051</v>
      </c>
      <c r="F300" s="6">
        <f>(Fwd*_xlfn.NORM.S.DIST(LN(Fwd/$B300)/(D300*SQRT(T))+D300*SQRT(T)/2,1)-$B300*_xlfn.NORM.S.DIST(LN(Fwd/$B300)/(D300*SQRT(T))-D300*SQRT(T)/2,1)+$B300-Fwd)*EXP(-rf*T)</f>
        <v>197.00178170782431</v>
      </c>
      <c r="G300" s="29">
        <f>(Fwd*_xlfn.NORM.S.DIST(LN(Fwd/$B300)/(E300*SQRT(T))+E300*SQRT(T)/2,1)-$B300*_xlfn.NORM.S.DIST(LN(Fwd/$B300)/(E300*SQRT(T))-E300*SQRT(T)/2,1)+$B300-Fwd)*EXP(-rf*T)</f>
        <v>199.86366606994034</v>
      </c>
      <c r="H300" s="6">
        <f>(Fwd*_xlfn.NORM.S.DIST(LN(Fwd/$B300)/(D300*SQRT(T))+D300*SQRT(T)/2,1)-$B300*_xlfn.NORM.S.DIST(LN(Fwd/$B300)/(D300*SQRT(T))-D300*SQRT(T)/2,1))*EXP(-rf*T)</f>
        <v>1.7817078243286995E-3</v>
      </c>
      <c r="I300" s="17">
        <f>(Fwd*_xlfn.NORM.S.DIST(LN(Fwd/$B300)/(E300*SQRT(T))+E300*SQRT(T)/2,1)-$B300*_xlfn.NORM.S.DIST(LN(Fwd/$B300)/(E300*SQRT(T))-E300*SQRT(T)/2,1))*EXP(-rf*T)</f>
        <v>2.863666069940308</v>
      </c>
      <c r="J300" s="33">
        <f t="shared" si="45"/>
        <v>0.99992109757360481</v>
      </c>
      <c r="K300" s="29">
        <f t="shared" si="46"/>
        <v>1.0101253854765275</v>
      </c>
      <c r="L300" s="17">
        <f t="shared" si="52"/>
        <v>7.8902426382089844E-5</v>
      </c>
      <c r="M300" s="29">
        <f t="shared" si="53"/>
        <v>-1.0125385476542625E-2</v>
      </c>
      <c r="N300" s="7">
        <f t="shared" si="47"/>
        <v>3.5548326309253753E-6</v>
      </c>
      <c r="O300" s="7">
        <f t="shared" si="48"/>
        <v>1.1571265503107497E-4</v>
      </c>
      <c r="P300" s="19">
        <f t="shared" si="49"/>
        <v>3.5548326028748967E-6</v>
      </c>
      <c r="Q300" s="27">
        <f t="shared" si="50"/>
        <v>1.1571265507903661E-4</v>
      </c>
      <c r="R300" s="6">
        <f>J300*EXP(rf*T)</f>
        <v>0.99992109757360481</v>
      </c>
      <c r="S300" s="29">
        <f>K300*EXP(rf*T)</f>
        <v>1.0101253854765275</v>
      </c>
      <c r="T300" s="17">
        <f>N300*EXP(rf*T)</f>
        <v>3.5548326309253753E-6</v>
      </c>
      <c r="U300" s="29">
        <f>O300*EXP(rf*T)</f>
        <v>1.1571265503107497E-4</v>
      </c>
      <c r="V300" s="9"/>
      <c r="W300" s="9"/>
      <c r="X300" s="9"/>
      <c r="Y300" s="9"/>
      <c r="Z300" s="9"/>
      <c r="AD300" s="1"/>
      <c r="AF300" s="1"/>
    </row>
    <row r="301" spans="2:32" x14ac:dyDescent="0.25">
      <c r="B301" s="4">
        <f t="shared" si="54"/>
        <v>298</v>
      </c>
      <c r="C301" s="16">
        <f t="shared" si="57"/>
        <v>5.6970934865054046</v>
      </c>
      <c r="D301" s="14">
        <v>0.3</v>
      </c>
      <c r="E301" s="15">
        <f t="shared" si="56"/>
        <v>0.69600000000000051</v>
      </c>
      <c r="F301" s="6">
        <f>(Fwd*_xlfn.NORM.S.DIST(LN(Fwd/$B301)/(D301*SQRT(T))+D301*SQRT(T)/2,1)-$B301*_xlfn.NORM.S.DIST(LN(Fwd/$B301)/(D301*SQRT(T))-D301*SQRT(T)/2,1)+$B301-Fwd)*EXP(-rf*T)</f>
        <v>198.00170458281423</v>
      </c>
      <c r="G301" s="29">
        <f>(Fwd*_xlfn.NORM.S.DIST(LN(Fwd/$B301)/(E301*SQRT(T))+E301*SQRT(T)/2,1)-$B301*_xlfn.NORM.S.DIST(LN(Fwd/$B301)/(E301*SQRT(T))-E301*SQRT(T)/2,1)+$B301-Fwd)*EXP(-rf*T)</f>
        <v>200.87384931174438</v>
      </c>
      <c r="H301" s="6">
        <f>(Fwd*_xlfn.NORM.S.DIST(LN(Fwd/$B301)/(D301*SQRT(T))+D301*SQRT(T)/2,1)-$B301*_xlfn.NORM.S.DIST(LN(Fwd/$B301)/(D301*SQRT(T))-D301*SQRT(T)/2,1))*EXP(-rf*T)</f>
        <v>1.7045828142480471E-3</v>
      </c>
      <c r="I301" s="17">
        <f>(Fwd*_xlfn.NORM.S.DIST(LN(Fwd/$B301)/(E301*SQRT(T))+E301*SQRT(T)/2,1)-$B301*_xlfn.NORM.S.DIST(LN(Fwd/$B301)/(E301*SQRT(T))-E301*SQRT(T)/2,1))*EXP(-rf*T)</f>
        <v>2.8738493117443902</v>
      </c>
      <c r="J301" s="33">
        <f t="shared" si="45"/>
        <v>0.99992457290295533</v>
      </c>
      <c r="K301" s="29">
        <f t="shared" si="46"/>
        <v>1.0102408383094144</v>
      </c>
      <c r="L301" s="17">
        <f t="shared" si="52"/>
        <v>7.5427097065540807E-5</v>
      </c>
      <c r="M301" s="29">
        <f t="shared" si="53"/>
        <v>-1.0240838309414357E-2</v>
      </c>
      <c r="N301" s="7">
        <f t="shared" si="47"/>
        <v>3.3958260701183463E-6</v>
      </c>
      <c r="O301" s="7">
        <f t="shared" si="48"/>
        <v>1.1519301074258692E-4</v>
      </c>
      <c r="P301" s="19">
        <f t="shared" si="49"/>
        <v>3.3958260302231758E-6</v>
      </c>
      <c r="Q301" s="27">
        <f>(I302+I300-2*I301)</f>
        <v>1.1519301066442722E-4</v>
      </c>
      <c r="R301" s="6">
        <f>J301*EXP(rf*T)</f>
        <v>0.99992457290295533</v>
      </c>
      <c r="S301" s="29">
        <f>K301*EXP(rf*T)</f>
        <v>1.0102408383094144</v>
      </c>
      <c r="T301" s="17">
        <f>N301*EXP(rf*T)</f>
        <v>3.3958260701183463E-6</v>
      </c>
      <c r="U301" s="29">
        <f>O301*EXP(rf*T)</f>
        <v>1.1519301074258692E-4</v>
      </c>
      <c r="V301" s="9"/>
      <c r="W301" s="9"/>
      <c r="X301" s="9"/>
      <c r="Y301" s="9"/>
      <c r="Z301" s="9"/>
      <c r="AD301" s="1"/>
      <c r="AF301" s="1"/>
    </row>
    <row r="302" spans="2:32" x14ac:dyDescent="0.25">
      <c r="B302" s="4">
        <f t="shared" si="54"/>
        <v>299</v>
      </c>
      <c r="C302" s="16">
        <f t="shared" si="57"/>
        <v>5.7004435733906869</v>
      </c>
      <c r="D302" s="14">
        <v>0.3</v>
      </c>
      <c r="E302" s="15">
        <f t="shared" si="56"/>
        <v>0.69800000000000051</v>
      </c>
      <c r="F302" s="6">
        <f>(Fwd*_xlfn.NORM.S.DIST(LN(Fwd/$B302)/(D302*SQRT(T))+D302*SQRT(T)/2,1)-$B302*_xlfn.NORM.S.DIST(LN(Fwd/$B302)/(D302*SQRT(T))-D302*SQRT(T)/2,1)+$B302-Fwd)*EXP(-rf*T)</f>
        <v>199.00163085363022</v>
      </c>
      <c r="G302" s="29">
        <f>(Fwd*_xlfn.NORM.S.DIST(LN(Fwd/$B302)/(E302*SQRT(T))+E302*SQRT(T)/2,1)-$B302*_xlfn.NORM.S.DIST(LN(Fwd/$B302)/(E302*SQRT(T))-E302*SQRT(T)/2,1)+$B302-Fwd)*EXP(-rf*T)</f>
        <v>201.88414774655917</v>
      </c>
      <c r="H302" s="6">
        <f>(Fwd*_xlfn.NORM.S.DIST(LN(Fwd/$B302)/(D302*SQRT(T))+D302*SQRT(T)/2,1)-$B302*_xlfn.NORM.S.DIST(LN(Fwd/$B302)/(D302*SQRT(T))-D302*SQRT(T)/2,1))*EXP(-rf*T)</f>
        <v>1.6308536301976179E-3</v>
      </c>
      <c r="I302" s="17">
        <f>(Fwd*_xlfn.NORM.S.DIST(LN(Fwd/$B302)/(E302*SQRT(T))+E302*SQRT(T)/2,1)-$B302*_xlfn.NORM.S.DIST(LN(Fwd/$B302)/(E302*SQRT(T))-E302*SQRT(T)/2,1))*EXP(-rf*T)</f>
        <v>2.8841477465591367</v>
      </c>
      <c r="J302" s="33">
        <f t="shared" si="45"/>
        <v>0.99992789282788408</v>
      </c>
      <c r="K302" s="29">
        <f t="shared" si="46"/>
        <v>1.0103557786182193</v>
      </c>
      <c r="L302" s="17">
        <f t="shared" si="52"/>
        <v>7.210717211568636E-5</v>
      </c>
      <c r="M302" s="29">
        <f t="shared" si="53"/>
        <v>-1.035577861821757E-2</v>
      </c>
      <c r="N302" s="7">
        <f t="shared" si="47"/>
        <v>3.2440237873743172E-6</v>
      </c>
      <c r="O302" s="7">
        <f t="shared" si="48"/>
        <v>1.1468760686739188E-4</v>
      </c>
      <c r="P302" s="19">
        <f t="shared" si="49"/>
        <v>3.2440238694857182E-6</v>
      </c>
      <c r="Q302" s="27">
        <f>(I303+I301-2*I302)</f>
        <v>1.1468760694199887E-4</v>
      </c>
      <c r="R302" s="6">
        <f>J302*EXP(rf*T)</f>
        <v>0.99992789282788408</v>
      </c>
      <c r="S302" s="29">
        <f>K302*EXP(rf*T)</f>
        <v>1.0103557786182193</v>
      </c>
      <c r="T302" s="17">
        <f>N302*EXP(rf*T)</f>
        <v>3.2440237873743172E-6</v>
      </c>
      <c r="U302" s="29">
        <f>O302*EXP(rf*T)</f>
        <v>1.1468760686739188E-4</v>
      </c>
      <c r="V302" s="9"/>
      <c r="W302" s="9"/>
      <c r="X302" s="9"/>
      <c r="Y302" s="9"/>
      <c r="Z302" s="9"/>
      <c r="AD302" s="1"/>
      <c r="AF302" s="1"/>
    </row>
    <row r="303" spans="2:32" x14ac:dyDescent="0.25">
      <c r="B303" s="4">
        <f t="shared" si="54"/>
        <v>300</v>
      </c>
      <c r="C303" s="16">
        <f t="shared" si="57"/>
        <v>5.7037824746562009</v>
      </c>
      <c r="D303" s="14">
        <v>0.3</v>
      </c>
      <c r="E303" s="15">
        <f t="shared" si="56"/>
        <v>0.70000000000000051</v>
      </c>
      <c r="F303" s="6">
        <f>(Fwd*_xlfn.NORM.S.DIST(LN(Fwd/$B303)/(D303*SQRT(T))+D303*SQRT(T)/2,1)-$B303*_xlfn.NORM.S.DIST(LN(Fwd/$B303)/(D303*SQRT(T))-D303*SQRT(T)/2,1)+$B303-Fwd)*EXP(-rf*T)</f>
        <v>200.00156036847</v>
      </c>
      <c r="G303" s="29">
        <f>(Fwd*_xlfn.NORM.S.DIST(LN(Fwd/$B303)/(E303*SQRT(T))+E303*SQRT(T)/2,1)-$B303*_xlfn.NORM.S.DIST(LN(Fwd/$B303)/(E303*SQRT(T))-E303*SQRT(T)/2,1)+$B303-Fwd)*EXP(-rf*T)</f>
        <v>202.89456086898082</v>
      </c>
      <c r="H303" s="6">
        <f>(Fwd*_xlfn.NORM.S.DIST(LN(Fwd/$B303)/(D303*SQRT(T))+D303*SQRT(T)/2,1)-$B303*_xlfn.NORM.S.DIST(LN(Fwd/$B303)/(D303*SQRT(T))-D303*SQRT(T)/2,1))*EXP(-rf*T)</f>
        <v>1.5603684700166744E-3</v>
      </c>
      <c r="I303" s="17">
        <f>(Fwd*_xlfn.NORM.S.DIST(LN(Fwd/$B303)/(E303*SQRT(T))+E303*SQRT(T)/2,1)-$B303*_xlfn.NORM.S.DIST(LN(Fwd/$B303)/(E303*SQRT(T))-E303*SQRT(T)/2,1))*EXP(-rf*T)</f>
        <v>2.8945608689808253</v>
      </c>
      <c r="J303" s="33">
        <f t="shared" si="45"/>
        <v>0.99993106438799373</v>
      </c>
      <c r="K303" s="29">
        <f t="shared" si="46"/>
        <v>1.0104702204518787</v>
      </c>
      <c r="L303" s="17">
        <f t="shared" si="52"/>
        <v>6.8935612010408501E-5</v>
      </c>
      <c r="M303" s="29">
        <f t="shared" si="53"/>
        <v>-1.04702204519036E-2</v>
      </c>
      <c r="N303" s="7">
        <f t="shared" si="47"/>
        <v>3.0990964319244085E-6</v>
      </c>
      <c r="O303" s="7">
        <f t="shared" si="48"/>
        <v>1.1419606045137698E-4</v>
      </c>
      <c r="P303" s="19">
        <f t="shared" si="49"/>
        <v>3.0990963410700012E-6</v>
      </c>
      <c r="Q303" s="27">
        <f t="shared" si="50"/>
        <v>1.141960604300607E-4</v>
      </c>
      <c r="R303" s="6">
        <f>J303*EXP(rf*T)</f>
        <v>0.99993106438799373</v>
      </c>
      <c r="S303" s="29">
        <f>K303*EXP(rf*T)</f>
        <v>1.0104702204518787</v>
      </c>
      <c r="T303" s="17">
        <f>N303*EXP(rf*T)</f>
        <v>3.0990964319244085E-6</v>
      </c>
      <c r="U303" s="29">
        <f>O303*EXP(rf*T)</f>
        <v>1.1419606045137698E-4</v>
      </c>
      <c r="V303" s="9"/>
      <c r="W303" s="9"/>
      <c r="X303" s="9"/>
      <c r="Y303" s="9"/>
      <c r="Z303" s="9"/>
      <c r="AD303" s="1"/>
      <c r="AF303" s="1"/>
    </row>
    <row r="304" spans="2:32" x14ac:dyDescent="0.25">
      <c r="B304" s="4">
        <f t="shared" si="54"/>
        <v>301</v>
      </c>
      <c r="C304" s="16">
        <f t="shared" si="57"/>
        <v>5.7071102647488754</v>
      </c>
      <c r="D304" s="14">
        <v>0.3</v>
      </c>
      <c r="E304" s="15">
        <f t="shared" si="56"/>
        <v>0.70200000000000051</v>
      </c>
      <c r="F304" s="6">
        <f>(Fwd*_xlfn.NORM.S.DIST(LN(Fwd/$B304)/(D304*SQRT(T))+D304*SQRT(T)/2,1)-$B304*_xlfn.NORM.S.DIST(LN(Fwd/$B304)/(D304*SQRT(T))-D304*SQRT(T)/2,1)+$B304-Fwd)*EXP(-rf*T)</f>
        <v>201.00149298240621</v>
      </c>
      <c r="G304" s="29">
        <f>(Fwd*_xlfn.NORM.S.DIST(LN(Fwd/$B304)/(E304*SQRT(T))+E304*SQRT(T)/2,1)-$B304*_xlfn.NORM.S.DIST(LN(Fwd/$B304)/(E304*SQRT(T))-E304*SQRT(T)/2,1)+$B304-Fwd)*EXP(-rf*T)</f>
        <v>203.90508818746292</v>
      </c>
      <c r="H304" s="6">
        <f>(Fwd*_xlfn.NORM.S.DIST(LN(Fwd/$B304)/(D304*SQRT(T))+D304*SQRT(T)/2,1)-$B304*_xlfn.NORM.S.DIST(LN(Fwd/$B304)/(D304*SQRT(T))-D304*SQRT(T)/2,1))*EXP(-rf*T)</f>
        <v>1.4929824061768009E-3</v>
      </c>
      <c r="I304" s="17">
        <f>(Fwd*_xlfn.NORM.S.DIST(LN(Fwd/$B304)/(E304*SQRT(T))+E304*SQRT(T)/2,1)-$B304*_xlfn.NORM.S.DIST(LN(Fwd/$B304)/(E304*SQRT(T))-E304*SQRT(T)/2,1))*EXP(-rf*T)</f>
        <v>2.9050881874629439</v>
      </c>
      <c r="J304" s="13"/>
      <c r="K304" s="30"/>
      <c r="L304" s="17"/>
      <c r="M304" s="29"/>
      <c r="N304" s="17"/>
      <c r="O304" s="17"/>
      <c r="P304" s="21"/>
      <c r="Q304" s="28"/>
      <c r="R304" s="19"/>
      <c r="S304" s="20"/>
      <c r="T304" s="17"/>
      <c r="U304" s="29"/>
      <c r="V304" s="9"/>
      <c r="W304" s="9"/>
      <c r="X304" s="9"/>
      <c r="Y304" s="9"/>
      <c r="Z304" s="9"/>
      <c r="AD304" s="1"/>
      <c r="AF304" s="1"/>
    </row>
  </sheetData>
  <mergeCells count="10">
    <mergeCell ref="D2:E2"/>
    <mergeCell ref="F2:G2"/>
    <mergeCell ref="R2:S2"/>
    <mergeCell ref="X2:Y2"/>
    <mergeCell ref="J2:K2"/>
    <mergeCell ref="H2:I2"/>
    <mergeCell ref="N2:O2"/>
    <mergeCell ref="T2:U2"/>
    <mergeCell ref="L2:M2"/>
    <mergeCell ref="P2:Q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Gráficos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Smile</vt:lpstr>
      <vt:lpstr>Graf Preços</vt:lpstr>
      <vt:lpstr>Graf Spreads</vt:lpstr>
      <vt:lpstr>Graf Butterflys</vt:lpstr>
      <vt:lpstr>Graf Prob Acum</vt:lpstr>
      <vt:lpstr>Gráf Prob</vt:lpstr>
      <vt:lpstr>Gráf Prob Log</vt:lpstr>
      <vt:lpstr>Fwd</vt:lpstr>
      <vt:lpstr>rf</vt:lpstr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Ana</cp:lastModifiedBy>
  <dcterms:created xsi:type="dcterms:W3CDTF">2021-03-04T20:51:17Z</dcterms:created>
  <dcterms:modified xsi:type="dcterms:W3CDTF">2025-02-15T13:46:08Z</dcterms:modified>
</cp:coreProperties>
</file>