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<sst xmlns="http://schemas.openxmlformats.org/spreadsheetml/2006/main" count="42" uniqueCount="42">
  <si>
    <t xml:space="preserve">Nazwa </t>
  </si>
  <si>
    <t>Pełna nazwa</t>
  </si>
  <si>
    <t>Cena [1szt]</t>
  </si>
  <si>
    <t>Cena [1szt przy zakupie 10szt]</t>
  </si>
  <si>
    <t>Cena[10szt]</t>
  </si>
  <si>
    <t>Cena [1szt przy zakupie 100szt]</t>
  </si>
  <si>
    <t>Cena [100szt]</t>
  </si>
  <si>
    <t>Link</t>
  </si>
  <si>
    <t xml:space="preserve">Procesor </t>
  </si>
  <si>
    <t>STM</t>
  </si>
  <si>
    <t>https://www.mouser.pl/ProductDetail/STMicroelectronics/STM32F030K6T6?qs=eyrSuY1LhL2nYlb0JDdrAA%3D%3D</t>
  </si>
  <si>
    <t>Transoptor</t>
  </si>
  <si>
    <t>SFH617A-2X016</t>
  </si>
  <si>
    <t>https://www.mouser.pl/ProductDetail/Vishay-Semiconductors/SFH617A-2X016?qs=%2Fjqivxn91cf%252BaAQkv73g5g%3D%3D</t>
  </si>
  <si>
    <t>Przekaźnik</t>
  </si>
  <si>
    <t>G5V-1-T90 DC24</t>
  </si>
  <si>
    <t>https://www.mouser.pl/ProductDetail/Omron-Electronics/G5V-1-T90-DC24?qs=KYKjgosl6jXK8yfjcMTFlw%3D%3D</t>
  </si>
  <si>
    <t>Dioda</t>
  </si>
  <si>
    <t>1N4148</t>
  </si>
  <si>
    <t>https://www.mouser.pl/ProductDetail/onsemi-Fairchild/1N4148?qs=i4Fj9T%2FoRm8RMUhj5DeFQg%3D%3D</t>
  </si>
  <si>
    <t>Złącze 4 stykowe</t>
  </si>
  <si>
    <t>1-2834016-4</t>
  </si>
  <si>
    <t>https://www.mouser.pl/ProductDetail/TE-Connectivity-PB/1-2834016-4?qs=sGAEpiMZZMvPvGwLNS6716YYiJAhSAWajA%252BQXC0PIyjHi3t3g4tsrQ%3D%3D</t>
  </si>
  <si>
    <t>Gniazdo jack</t>
  </si>
  <si>
    <t>CON-SOCJ-2155</t>
  </si>
  <si>
    <t>https://www.mouser.pl/ProductDetail/Gravitech/CON-SOCJ-2155?qs=fkzBJ5HM%252BdCcpvFQyQZHtA%3D%3D</t>
  </si>
  <si>
    <t>Przycisk NO</t>
  </si>
  <si>
    <t>EVP-BV4C1L000</t>
  </si>
  <si>
    <t>https://www.mouser.pl/ProductDetail/Panasonic/EVP-BV4C1L000?qs=sGAEpiMZZMtFyPk3yBMYYHFULMwo8dvyYCYmCQZS9fc%3D</t>
  </si>
  <si>
    <t>Wyświetlacz</t>
  </si>
  <si>
    <t>https://www.tme.eu/pl/details/eadogs164n-a/wyswietlacze-lcd-alfanumeryczne/display-visions/ea-dogs164n-a/?fbclid=IwAR1gLK8HvjWFd01Zgx7vMY-rJ60BwQ1qTm_Hiv7KvT-JQg85gzyA3S0SR8U</t>
  </si>
  <si>
    <t>Transciver</t>
  </si>
  <si>
    <t>https://botland.com.pl/moduly-wifi-i-bt-esp32/10018-uklad-wifi-bluetooth-ble-esp-wroom-32-smd-27v-36v-5904422338718.html</t>
  </si>
  <si>
    <t>Moduł programatora</t>
  </si>
  <si>
    <t>listwa goldpin do programatora</t>
  </si>
  <si>
    <t>https://www.tme.eu/pl/details/20021111-00010t4lf/listwy-i-gniazda-kolkowe/amphenol-communications-solutions/</t>
  </si>
  <si>
    <t>Suma dla 1szt</t>
  </si>
  <si>
    <t>Suma dla 10szt</t>
  </si>
  <si>
    <t>Suma dla 100szt</t>
  </si>
  <si>
    <t>cena 1 szt przy zrobieniu 1</t>
  </si>
  <si>
    <t>cena 1 szt przy zrobieniu 10</t>
  </si>
  <si>
    <t>cena 1 szt przy zrobieniu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</si>
</sst>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zł-415]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333333"/>
      <name val="Arial"/>
    </font>
    <font>
      <u/>
      <color rgb="FF0000FF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horizontal="center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2" fontId="4" numFmtId="164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pl/ProductDetail/STMicroelectronics/STM32F030K6T6?qs=eyrSuY1LhL2nYlb0JDdrAA%3D%3D" TargetMode="External"/><Relationship Id="rId2" Type="http://schemas.openxmlformats.org/officeDocument/2006/relationships/hyperlink" Target="https://www.mouser.pl/ProductDetail/Vishay-Semiconductors/SFH617A-2X016?qs=%2Fjqivxn91cf%252BaAQkv73g5g%3D%3D" TargetMode="External"/><Relationship Id="rId3" Type="http://schemas.openxmlformats.org/officeDocument/2006/relationships/hyperlink" Target="https://www.mouser.pl/ProductDetail/Omron-Electronics/G5V-1-T90-DC24?qs=KYKjgosl6jXK8yfjcMTFlw%3D%3D" TargetMode="External"/><Relationship Id="rId4" Type="http://schemas.openxmlformats.org/officeDocument/2006/relationships/hyperlink" Target="https://www.mouser.pl/ProductDetail/onsemi-Fairchild/1N4148?qs=i4Fj9T%2FoRm8RMUhj5DeFQg%3D%3D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tme.eu/pl/details/20021111-00010t4lf/listwy-i-gniazda-kolkowe/amphenol-communications-solutions/" TargetMode="External"/><Relationship Id="rId9" Type="http://schemas.openxmlformats.org/officeDocument/2006/relationships/hyperlink" Target="https://botland.com.pl/moduly-wifi-i-bt-esp32/10018-uklad-wifi-bluetooth-ble-esp-wroom-32-smd-27v-36v-5904422338718.html" TargetMode="External"/><Relationship Id="rId5" Type="http://schemas.openxmlformats.org/officeDocument/2006/relationships/hyperlink" Target="https://www.mouser.pl/ProductDetail/TE-Connectivity-PB/1-2834016-4?qs=sGAEpiMZZMvPvGwLNS6716YYiJAhSAWajA%252BQXC0PIyjHi3t3g4tsrQ%3D%3D" TargetMode="External"/><Relationship Id="rId6" Type="http://schemas.openxmlformats.org/officeDocument/2006/relationships/hyperlink" Target="https://www.mouser.pl/ProductDetail/Gravitech/CON-SOCJ-2155?qs=fkzBJ5HM%252BdCcpvFQyQZHtA%3D%3D" TargetMode="External"/><Relationship Id="rId7" Type="http://schemas.openxmlformats.org/officeDocument/2006/relationships/hyperlink" Target="https://www.mouser.pl/ProductDetail/Panasonic/EVP-BV4C1L000?qs=sGAEpiMZZMtFyPk3yBMYYHFULMwo8dvyYCYmCQZS9fc%3D" TargetMode="External"/><Relationship Id="rId8" Type="http://schemas.openxmlformats.org/officeDocument/2006/relationships/hyperlink" Target="https://www.tme.eu/pl/details/eadogs164n-a/wyswietlacze-lcd-alfanumeryczne/display-visions/ea-dogs164n-a/?fbclid=IwAR1gLK8HvjWFd01Zgx7vMY-rJ60BwQ1qTm_Hiv7KvT-JQg85gzyA3S0SR8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9.38"/>
    <col customWidth="1" min="4" max="4" width="25.88"/>
    <col customWidth="1" min="6" max="6" width="26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>
      <c r="A2" s="1" t="s">
        <v>8</v>
      </c>
      <c r="B2" s="3" t="s">
        <v>9</v>
      </c>
      <c r="C2" s="4">
        <v>11.21</v>
      </c>
      <c r="D2" s="4">
        <v>10.1</v>
      </c>
      <c r="E2" s="4">
        <f t="shared" ref="E2:E11" si="1">10*D2</f>
        <v>101</v>
      </c>
      <c r="F2" s="4">
        <v>8.13</v>
      </c>
      <c r="G2" s="4">
        <f t="shared" ref="G2:G11" si="2">100*F2</f>
        <v>813</v>
      </c>
      <c r="H2" s="5" t="s">
        <v>10</v>
      </c>
    </row>
    <row r="3">
      <c r="A3" s="1" t="s">
        <v>11</v>
      </c>
      <c r="B3" s="3" t="s">
        <v>12</v>
      </c>
      <c r="C3" s="4">
        <v>5.39</v>
      </c>
      <c r="D3" s="4">
        <v>3.52</v>
      </c>
      <c r="E3" s="4">
        <f t="shared" si="1"/>
        <v>35.2</v>
      </c>
      <c r="F3" s="4">
        <v>2.28</v>
      </c>
      <c r="G3" s="6">
        <f t="shared" si="2"/>
        <v>228</v>
      </c>
      <c r="H3" s="5" t="s">
        <v>13</v>
      </c>
    </row>
    <row r="4">
      <c r="A4" s="1" t="s">
        <v>14</v>
      </c>
      <c r="B4" s="1" t="s">
        <v>15</v>
      </c>
      <c r="C4" s="4">
        <v>11.06</v>
      </c>
      <c r="D4" s="4">
        <v>10.39</v>
      </c>
      <c r="E4" s="4">
        <f t="shared" si="1"/>
        <v>103.9</v>
      </c>
      <c r="F4" s="4">
        <v>9.24</v>
      </c>
      <c r="G4" s="6">
        <f t="shared" si="2"/>
        <v>924</v>
      </c>
      <c r="H4" s="5" t="s">
        <v>16</v>
      </c>
    </row>
    <row r="5">
      <c r="A5" s="1" t="s">
        <v>17</v>
      </c>
      <c r="B5" s="1" t="s">
        <v>18</v>
      </c>
      <c r="C5" s="4">
        <v>0.48</v>
      </c>
      <c r="D5" s="4">
        <v>0.39</v>
      </c>
      <c r="E5" s="4">
        <f t="shared" si="1"/>
        <v>3.9</v>
      </c>
      <c r="F5" s="4">
        <v>0.21</v>
      </c>
      <c r="G5" s="6">
        <f t="shared" si="2"/>
        <v>21</v>
      </c>
      <c r="H5" s="5" t="s">
        <v>19</v>
      </c>
    </row>
    <row r="6">
      <c r="A6" s="1" t="s">
        <v>20</v>
      </c>
      <c r="B6" s="1" t="s">
        <v>21</v>
      </c>
      <c r="C6" s="4">
        <v>8.37</v>
      </c>
      <c r="D6" s="4">
        <v>5.29</v>
      </c>
      <c r="E6" s="4">
        <f t="shared" si="1"/>
        <v>52.9</v>
      </c>
      <c r="F6" s="4">
        <v>5.15</v>
      </c>
      <c r="G6" s="6">
        <f t="shared" si="2"/>
        <v>515</v>
      </c>
      <c r="H6" s="5" t="s">
        <v>22</v>
      </c>
    </row>
    <row r="7">
      <c r="A7" s="1" t="s">
        <v>23</v>
      </c>
      <c r="B7" s="1" t="s">
        <v>24</v>
      </c>
      <c r="C7" s="4">
        <v>5.0</v>
      </c>
      <c r="D7" s="4">
        <v>5.0</v>
      </c>
      <c r="E7" s="4">
        <f t="shared" si="1"/>
        <v>50</v>
      </c>
      <c r="F7" s="4">
        <v>5.0</v>
      </c>
      <c r="G7" s="6">
        <f t="shared" si="2"/>
        <v>500</v>
      </c>
      <c r="H7" s="5" t="s">
        <v>25</v>
      </c>
    </row>
    <row r="8">
      <c r="A8" s="1" t="s">
        <v>26</v>
      </c>
      <c r="B8" s="1" t="s">
        <v>27</v>
      </c>
      <c r="C8" s="4">
        <v>2.79</v>
      </c>
      <c r="D8" s="4">
        <v>2.67</v>
      </c>
      <c r="E8" s="4">
        <f t="shared" si="1"/>
        <v>26.7</v>
      </c>
      <c r="F8" s="4">
        <v>2.23</v>
      </c>
      <c r="G8" s="6">
        <f t="shared" si="2"/>
        <v>223</v>
      </c>
      <c r="H8" s="5" t="s">
        <v>28</v>
      </c>
    </row>
    <row r="9">
      <c r="A9" s="1" t="s">
        <v>29</v>
      </c>
      <c r="C9" s="4">
        <v>75.0</v>
      </c>
      <c r="D9" s="4">
        <v>55.0</v>
      </c>
      <c r="E9" s="4">
        <f t="shared" si="1"/>
        <v>550</v>
      </c>
      <c r="F9" s="4">
        <v>50.0</v>
      </c>
      <c r="G9" s="6">
        <f t="shared" si="2"/>
        <v>5000</v>
      </c>
      <c r="H9" s="5" t="s">
        <v>30</v>
      </c>
    </row>
    <row r="10">
      <c r="A10" s="1" t="s">
        <v>31</v>
      </c>
      <c r="C10" s="4">
        <v>38.0</v>
      </c>
      <c r="D10" s="4">
        <v>38.0</v>
      </c>
      <c r="E10" s="4">
        <f t="shared" si="1"/>
        <v>380</v>
      </c>
      <c r="F10" s="4">
        <v>38.0</v>
      </c>
      <c r="G10" s="6">
        <f t="shared" si="2"/>
        <v>3800</v>
      </c>
      <c r="H10" s="5" t="s">
        <v>32</v>
      </c>
    </row>
    <row r="11">
      <c r="A11" s="1" t="s">
        <v>33</v>
      </c>
      <c r="B11" s="1" t="s">
        <v>34</v>
      </c>
      <c r="C11" s="4">
        <v>2.6</v>
      </c>
      <c r="D11" s="4">
        <v>2.6</v>
      </c>
      <c r="E11" s="4">
        <f t="shared" si="1"/>
        <v>26</v>
      </c>
      <c r="F11" s="4">
        <v>2.0</v>
      </c>
      <c r="G11" s="6">
        <f t="shared" si="2"/>
        <v>200</v>
      </c>
      <c r="H11" s="5" t="s">
        <v>35</v>
      </c>
    </row>
    <row r="12">
      <c r="C12" s="7"/>
      <c r="D12" s="8"/>
      <c r="E12" s="8"/>
    </row>
    <row r="13">
      <c r="C13" s="8"/>
      <c r="D13" s="8"/>
      <c r="E13" s="8"/>
    </row>
    <row r="14">
      <c r="A14" s="1" t="s">
        <v>36</v>
      </c>
      <c r="B14" s="8">
        <f>SUM(C2:C11)</f>
        <v>159.9</v>
      </c>
    </row>
    <row r="15">
      <c r="A15" s="1" t="s">
        <v>37</v>
      </c>
      <c r="B15" s="8">
        <f>SUM(E2:E11)</f>
        <v>1329.6</v>
      </c>
    </row>
    <row r="16">
      <c r="A16" s="1" t="s">
        <v>38</v>
      </c>
      <c r="B16" s="8">
        <f>SUM(G2:G11)</f>
        <v>12224</v>
      </c>
    </row>
    <row r="18">
      <c r="A18" s="1" t="s">
        <v>39</v>
      </c>
      <c r="C18" s="8">
        <f>B14</f>
        <v>159.9</v>
      </c>
    </row>
    <row r="19">
      <c r="A19" s="1" t="s">
        <v>40</v>
      </c>
      <c r="C19" s="8">
        <f>B15/10</f>
        <v>132.96</v>
      </c>
    </row>
    <row r="20">
      <c r="A20" s="1" t="s">
        <v>41</v>
      </c>
      <c r="C20" s="9">
        <f>B16/100</f>
        <v>122.24</v>
      </c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</hyperlinks>
  <drawing r:id="rId11"/>
</worksheet>
</file>