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/ATHENS/Corpus Spreadsheets/"/>
    </mc:Choice>
  </mc:AlternateContent>
  <xr:revisionPtr revIDLastSave="0" documentId="13_ncr:1_{7F6768E5-CE5F-EA41-9606-F06992E12858}" xr6:coauthVersionLast="47" xr6:coauthVersionMax="47" xr10:uidLastSave="{00000000-0000-0000-0000-000000000000}"/>
  <bookViews>
    <workbookView xWindow="38440" yWindow="8840" windowWidth="18200" windowHeight="12360" xr2:uid="{F5C1BB8F-D5F9-48C9-A988-7EE97A08B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2" i="1" l="1"/>
  <c r="S9" i="1" l="1"/>
  <c r="S11" i="1"/>
  <c r="S48" i="1"/>
  <c r="S74" i="1"/>
  <c r="S75" i="1"/>
  <c r="S76" i="1"/>
  <c r="S77" i="1"/>
  <c r="S78" i="1"/>
  <c r="S79" i="1"/>
  <c r="S80" i="1"/>
  <c r="S81" i="1"/>
  <c r="S82" i="1"/>
  <c r="S83" i="1"/>
  <c r="S84" i="1"/>
  <c r="P73" i="1" l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 l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0" i="1"/>
  <c r="Q20" i="1" s="1"/>
  <c r="P21" i="1"/>
  <c r="Q21" i="1" s="1"/>
  <c r="P22" i="1"/>
  <c r="Q22" i="1" s="1"/>
  <c r="P23" i="1"/>
  <c r="Q23" i="1" s="1"/>
  <c r="P19" i="1"/>
  <c r="Q19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</calcChain>
</file>

<file path=xl/sharedStrings.xml><?xml version="1.0" encoding="utf-8"?>
<sst xmlns="http://schemas.openxmlformats.org/spreadsheetml/2006/main" count="1046" uniqueCount="374">
  <si>
    <t>Category</t>
  </si>
  <si>
    <t>Style</t>
  </si>
  <si>
    <t>Name</t>
  </si>
  <si>
    <t>Manufacturer</t>
  </si>
  <si>
    <t>Performance File</t>
  </si>
  <si>
    <t>Buy Link</t>
  </si>
  <si>
    <t>CAD File</t>
  </si>
  <si>
    <t>Product Description</t>
  </si>
  <si>
    <t>Motor</t>
  </si>
  <si>
    <t>D</t>
  </si>
  <si>
    <t>T-Motor</t>
  </si>
  <si>
    <t>Min # of Cells</t>
  </si>
  <si>
    <t>Max # of Cells</t>
  </si>
  <si>
    <t>https://www.unmannedsystemssource.com/shop/motors/tmotor-motors/t-motor-mn2204-navigator-series/</t>
  </si>
  <si>
    <t>MN2204 1400KV</t>
  </si>
  <si>
    <t>Manf CAD</t>
  </si>
  <si>
    <t>MT1306 3100KV</t>
  </si>
  <si>
    <t>https://www.unmannedsystemssource.com/shop/motors/tmotor-motors/mt1306/</t>
  </si>
  <si>
    <t>Image File</t>
  </si>
  <si>
    <t>MT2208 1100 KV</t>
  </si>
  <si>
    <t>KDE Direct</t>
  </si>
  <si>
    <t>KDE2306XF-2550</t>
  </si>
  <si>
    <t>Poles</t>
  </si>
  <si>
    <t>12S14P</t>
  </si>
  <si>
    <t xml:space="preserve">https://www.kdedirect.com/collections/uas-multi-rotor-brushless-motors/products/kde2306xf-2550 </t>
  </si>
  <si>
    <t>KT [Nm/A]</t>
  </si>
  <si>
    <t>KM [Nm/sqrt(W)]</t>
  </si>
  <si>
    <t>Internal Resistance [mOhm]</t>
  </si>
  <si>
    <t>KDE2315XF-965</t>
  </si>
  <si>
    <t xml:space="preserve">https://www.kdedirect.com/collections/uas-multi-rotor-brushless-motors/products/kde2315xf-965 </t>
  </si>
  <si>
    <t>KDE2315XF-885</t>
  </si>
  <si>
    <t xml:space="preserve">https://www.kdedirect.com/collections/uas-multi-rotor-brushless-motors/products/kde2315xf-885 </t>
  </si>
  <si>
    <t>KDE2814XF-775</t>
  </si>
  <si>
    <t xml:space="preserve">https://www.kdedirect.com/collections/uas-multi-rotor-brushless-motors/products/kde2814xf-775 </t>
  </si>
  <si>
    <t>KDE2814XF-515</t>
  </si>
  <si>
    <t xml:space="preserve">https://www.kdedirect.com/collections/uas-multi-rotor-brushless-motors/products/kde2814xf-515 </t>
  </si>
  <si>
    <t>ESC Rate [Hz]</t>
  </si>
  <si>
    <t>ESC PWM Rate Min [kHz]</t>
  </si>
  <si>
    <t>ESC PWM Rate Max [kHz]</t>
  </si>
  <si>
    <t>Motor Timing Min [deg.]</t>
  </si>
  <si>
    <t>Motor Timing Max [deg.]</t>
  </si>
  <si>
    <t>KDE3510XF-715</t>
  </si>
  <si>
    <t xml:space="preserve">https://www.kdedirect.com/collections/uas-multi-rotor-brushless-motors/products/kde3510xf-715 </t>
  </si>
  <si>
    <t>KDE3510XF-475</t>
  </si>
  <si>
    <t>KDE3520XF-400</t>
  </si>
  <si>
    <t xml:space="preserve">https://www.kdedirect.com/collections/uas-multi-rotor-brushless-motors/products/kde3520xf-400 </t>
  </si>
  <si>
    <t xml:space="preserve">https://www.kdedirect.com/collections/uas-multi-rotor-brushless-motors/products/kde3510xf-475 </t>
  </si>
  <si>
    <t>KDE4012XF-400</t>
  </si>
  <si>
    <t>18S24P</t>
  </si>
  <si>
    <t xml:space="preserve">https://www.kdedirect.com/collections/uas-multi-rotor-brushless-motors/products/kde4012xf-400 </t>
  </si>
  <si>
    <t>KDE4014XF-380</t>
  </si>
  <si>
    <t xml:space="preserve">https://www.kdedirect.com/collections/uas-multi-rotor-brushless-motors/products/kde4014xf-380 </t>
  </si>
  <si>
    <t>KDE4213XF-360</t>
  </si>
  <si>
    <t xml:space="preserve">https://www.kdedirect.com/collections/uas-multi-rotor-brushless-motors/products/kde4213xf-360 </t>
  </si>
  <si>
    <t>https://store-en.tmotor.com/goods.php?id=587</t>
  </si>
  <si>
    <t>12N14P</t>
  </si>
  <si>
    <t>https://store-en.tmotor.com/goods.php?id=388</t>
  </si>
  <si>
    <t xml:space="preserve">https://store-en.tmotor.com/goods.php?id=389 </t>
  </si>
  <si>
    <t>9N12P</t>
  </si>
  <si>
    <t>https://www.unmannedsystemssource.com/shop/motors/tmotor-motors/mt2216-v2-0/</t>
  </si>
  <si>
    <t>https://www.unmannedsystemssource.com/shop/motors/tmotor-motors/mt2208/</t>
  </si>
  <si>
    <t>Prop Size Rec. [in]</t>
  </si>
  <si>
    <t>Prop Pitch Rec. [in]</t>
  </si>
  <si>
    <t>9,12</t>
  </si>
  <si>
    <t>3,5</t>
  </si>
  <si>
    <t>8,11</t>
  </si>
  <si>
    <t>2,4</t>
  </si>
  <si>
    <t>6,7</t>
  </si>
  <si>
    <t>2,3</t>
  </si>
  <si>
    <t>5,8</t>
  </si>
  <si>
    <t xml:space="preserve">https://store-en.tmotor.com/goods.php?id=334 </t>
  </si>
  <si>
    <t>MN3110 KV470</t>
  </si>
  <si>
    <t>4,6</t>
  </si>
  <si>
    <t>10,15</t>
  </si>
  <si>
    <t>https://store-en.tmotor.com/goods.php?id=335</t>
  </si>
  <si>
    <t>https://store-en.tmotor.com/goods.php?id=336</t>
  </si>
  <si>
    <t>MN3110 KV700</t>
  </si>
  <si>
    <t>MN3110 KV780</t>
  </si>
  <si>
    <t>10,13</t>
  </si>
  <si>
    <t>3,4</t>
  </si>
  <si>
    <t>7,9</t>
  </si>
  <si>
    <t>4,5</t>
  </si>
  <si>
    <t>MN3508 KV380</t>
  </si>
  <si>
    <t>MN3508 KV580</t>
  </si>
  <si>
    <t>MN3508 KV700</t>
  </si>
  <si>
    <t xml:space="preserve">https://store-en.tmotor.com/goods.php?id=354 </t>
  </si>
  <si>
    <t>https://store-en.tmotor.com/goods.php?id=355</t>
  </si>
  <si>
    <t>https://store-en.tmotor.com/goods.php?id=356</t>
  </si>
  <si>
    <t>Adapter Length [mm]</t>
  </si>
  <si>
    <t>Adapter Diameter [mm]</t>
  </si>
  <si>
    <t>12,16</t>
  </si>
  <si>
    <t>12,15</t>
  </si>
  <si>
    <t>11,13</t>
  </si>
  <si>
    <t>MN3510 KV360</t>
  </si>
  <si>
    <t xml:space="preserve">https://store-en.tmotor.com/goods.php?id=337 </t>
  </si>
  <si>
    <t xml:space="preserve">https://store-en.tmotor.com/goods.php?id=338 </t>
  </si>
  <si>
    <t xml:space="preserve">https://store-en.tmotor.com/goods.php?id=339 </t>
  </si>
  <si>
    <t>MN3510 KV630</t>
  </si>
  <si>
    <t>MN3510 KV700</t>
  </si>
  <si>
    <t>12,14</t>
  </si>
  <si>
    <t>11,14</t>
  </si>
  <si>
    <t>MN3515 KV400</t>
  </si>
  <si>
    <t>12,17</t>
  </si>
  <si>
    <t>3,6</t>
  </si>
  <si>
    <t xml:space="preserve">https://store-en.tmotor.com/goods.php?id=340 </t>
  </si>
  <si>
    <t>6,8</t>
  </si>
  <si>
    <t>31.5,31.5</t>
  </si>
  <si>
    <t>14,18</t>
  </si>
  <si>
    <t>17,17</t>
  </si>
  <si>
    <t>20,20</t>
  </si>
  <si>
    <t>Io Idle Current@10V [A]</t>
  </si>
  <si>
    <t>16,20</t>
  </si>
  <si>
    <t>4,8</t>
  </si>
  <si>
    <t>16,22</t>
  </si>
  <si>
    <t>MN3520 KV400</t>
  </si>
  <si>
    <t>MN2212 KV920</t>
  </si>
  <si>
    <t>MN2212 KV780</t>
  </si>
  <si>
    <t>MN4010 KV370</t>
  </si>
  <si>
    <t>MN4010 KV475</t>
  </si>
  <si>
    <t>MN4010 KV580</t>
  </si>
  <si>
    <t>https://store-en.tmotor.com/goods.php?id=341</t>
  </si>
  <si>
    <t xml:space="preserve">https://store-en.tmotor.com/goods.php?id=342 </t>
  </si>
  <si>
    <t>https://store-en.tmotor.com/goods.php?id=343</t>
  </si>
  <si>
    <t>18N24P</t>
  </si>
  <si>
    <t>4,7</t>
  </si>
  <si>
    <t>MN4012 KV340</t>
  </si>
  <si>
    <t>MN4012 KV400</t>
  </si>
  <si>
    <t>MN4012 KV480</t>
  </si>
  <si>
    <t>https://store-en.tmotor.com/goods.php?id=344</t>
  </si>
  <si>
    <t>https://store-en.tmotor.com/goods.php?id=345</t>
  </si>
  <si>
    <t>https://store-en.tmotor.com/goods.php?id=346</t>
  </si>
  <si>
    <t>6,9</t>
  </si>
  <si>
    <t>13,17</t>
  </si>
  <si>
    <t>MN4014 KV330</t>
  </si>
  <si>
    <t>MN4014 KV400</t>
  </si>
  <si>
    <t>https://store-en.tmotor.com/goods.php?id=347</t>
  </si>
  <si>
    <t>https://store-en.tmotor.com/goods.php?id=348</t>
  </si>
  <si>
    <t>MN5208 KV340</t>
  </si>
  <si>
    <t>24N22P</t>
  </si>
  <si>
    <t>https://store-en.tmotor.com/goods.php?id=353</t>
  </si>
  <si>
    <t>MN5212 KV340</t>
  </si>
  <si>
    <t>MN5212 KV420</t>
  </si>
  <si>
    <t>https://store-en.tmotor.com/goods.php?id=377</t>
  </si>
  <si>
    <t>https://store-en.tmotor.com/goods.php?id=378</t>
  </si>
  <si>
    <t>14,19</t>
  </si>
  <si>
    <t>5,7</t>
  </si>
  <si>
    <t>AT2308 KV1450</t>
  </si>
  <si>
    <t>AT2308 KV2600</t>
  </si>
  <si>
    <t>https://store-en.tmotor.com/goods.php?id=787</t>
  </si>
  <si>
    <t>AT2310 KV2200</t>
  </si>
  <si>
    <t>https://store-en.tmotor.com/goods.php?id=770</t>
  </si>
  <si>
    <t>5,6</t>
  </si>
  <si>
    <t>https://store-en.tmotor.com/goods.php?id=788</t>
  </si>
  <si>
    <t>AT2312 KV1150</t>
  </si>
  <si>
    <t>AT2312 KV1400</t>
  </si>
  <si>
    <t>8,10</t>
  </si>
  <si>
    <t>AT2317 KV1250</t>
  </si>
  <si>
    <t>AT2317 KV880</t>
  </si>
  <si>
    <t>AT2317 KV1400</t>
  </si>
  <si>
    <t>https://store-en.tmotor.com/goods.php?id=789</t>
  </si>
  <si>
    <t>9,14</t>
  </si>
  <si>
    <t>AT2321 KV950</t>
  </si>
  <si>
    <t>AT2321 KV1250</t>
  </si>
  <si>
    <t>https://store-en.tmotor.com/goods.php?id=790</t>
  </si>
  <si>
    <t>https://store-en.tmotor.com/goods.php?id=791</t>
  </si>
  <si>
    <t>https://store-en.tmotor.com/goods.php?id=792</t>
  </si>
  <si>
    <t>https://store-en.tmotor.com/goods.php?id=793</t>
  </si>
  <si>
    <t>AT2814 KV900</t>
  </si>
  <si>
    <t>AT2814 KV1050</t>
  </si>
  <si>
    <t>AT2814 KV1200</t>
  </si>
  <si>
    <t>30,36</t>
  </si>
  <si>
    <t>9,13</t>
  </si>
  <si>
    <t>AT2820 KV1050</t>
  </si>
  <si>
    <t>AT2820 KV880</t>
  </si>
  <si>
    <t>AT2820 KV1250</t>
  </si>
  <si>
    <t>10,14</t>
  </si>
  <si>
    <t>AT2826 KV900</t>
  </si>
  <si>
    <t>AT2826 KV1100</t>
  </si>
  <si>
    <t>AT3520 KV550</t>
  </si>
  <si>
    <t>AT3520 KV720</t>
  </si>
  <si>
    <t>AT3520 KV850</t>
  </si>
  <si>
    <t>13,15</t>
  </si>
  <si>
    <t>AT3530 KV580</t>
  </si>
  <si>
    <t>https://store-en.tmotor.com/goods.php?id=794</t>
  </si>
  <si>
    <t>https://store-en.tmotor.com/goods.php?id=795</t>
  </si>
  <si>
    <t>13,16</t>
  </si>
  <si>
    <t>AT4120 KV250</t>
  </si>
  <si>
    <t>AT4120 KV500</t>
  </si>
  <si>
    <t>AT4120 KV560</t>
  </si>
  <si>
    <t>https://store-en.tmotor.com/goods.php?id=826</t>
  </si>
  <si>
    <t>https://store-en.tmotor.com/goods.php?id=827</t>
  </si>
  <si>
    <t>https://store-en.tmotor.com/goods.php?id=828</t>
  </si>
  <si>
    <t>35,40</t>
  </si>
  <si>
    <t>6,10</t>
  </si>
  <si>
    <t>14,16</t>
  </si>
  <si>
    <t>7,10</t>
  </si>
  <si>
    <t>AT4125 KV250</t>
  </si>
  <si>
    <t>AT4125 KV540</t>
  </si>
  <si>
    <t>15,18</t>
  </si>
  <si>
    <t>AT4130 KV230</t>
  </si>
  <si>
    <t>AT4130 KV300</t>
  </si>
  <si>
    <t>AT4130 KV450</t>
  </si>
  <si>
    <t>7,11</t>
  </si>
  <si>
    <t>15,20</t>
  </si>
  <si>
    <t>AS 2308 KV1450</t>
  </si>
  <si>
    <t>AS 2308 KV2600</t>
  </si>
  <si>
    <t>https://store-en.tmotor.com/goods.php?id=936</t>
  </si>
  <si>
    <t>https://store-en.tmotor.com/goods.php?id=937</t>
  </si>
  <si>
    <t>24,28</t>
  </si>
  <si>
    <t>AS 2312 KV1150</t>
  </si>
  <si>
    <t>AS 2312 KV1400</t>
  </si>
  <si>
    <t>https://store-en.tmotor.com/goods.php?id=938</t>
  </si>
  <si>
    <t>AS 2317 KV880</t>
  </si>
  <si>
    <t>AS 2317 KV1250</t>
  </si>
  <si>
    <t>AS 2317 KV1400</t>
  </si>
  <si>
    <t>https://store-en.tmotor.com/goods.php?id=939</t>
  </si>
  <si>
    <t>https://store-en.tmotor.com/goods.php?id=940</t>
  </si>
  <si>
    <t>AS 2814 KV900</t>
  </si>
  <si>
    <t>AS 2814 KV1050</t>
  </si>
  <si>
    <t>AS 2814 KV1200</t>
  </si>
  <si>
    <t>AS 2814 KV2000</t>
  </si>
  <si>
    <t>8,12</t>
  </si>
  <si>
    <t>AS 2820 KV880</t>
  </si>
  <si>
    <t>AS 2820 KV1050</t>
  </si>
  <si>
    <t>AS 2820 KV1250</t>
  </si>
  <si>
    <t>MN2212 KV780.jpg</t>
  </si>
  <si>
    <t>MN2212 KV920.jpg</t>
  </si>
  <si>
    <t>MN3110 KV470.jpg</t>
  </si>
  <si>
    <t>MN3110 KV700.jpg</t>
  </si>
  <si>
    <t>MN3110 KV780.jpg</t>
  </si>
  <si>
    <t>MN3508 KV380.jpg</t>
  </si>
  <si>
    <t>MN3508 KV580.jpg</t>
  </si>
  <si>
    <t>MN3508 KV700.jpg</t>
  </si>
  <si>
    <t>MN3510 KV360.jpg</t>
  </si>
  <si>
    <t>MN3510 KV630.jpg</t>
  </si>
  <si>
    <t>MN3510 KV700.jpg</t>
  </si>
  <si>
    <t>MN3515 KV400.jpg</t>
  </si>
  <si>
    <t>MN3520 KV400.jpg</t>
  </si>
  <si>
    <t>MN4010 KV370.jpg</t>
  </si>
  <si>
    <t>MN4010 KV475.jpg</t>
  </si>
  <si>
    <t>MN4010 KV580.jpg</t>
  </si>
  <si>
    <t>MN4012 KV340.jpg</t>
  </si>
  <si>
    <t>MN4012 KV400.jpg</t>
  </si>
  <si>
    <t>MN4012 KV480.jpg</t>
  </si>
  <si>
    <t>MN4014 KV330.jpg</t>
  </si>
  <si>
    <t>MN4014 KV400.jpg</t>
  </si>
  <si>
    <t>MN5208 KV340.jpg</t>
  </si>
  <si>
    <t>MN5212 KV340.jpg</t>
  </si>
  <si>
    <t>MN5212 KV420.jpg</t>
  </si>
  <si>
    <t>AT2308 KV1450.jpg</t>
  </si>
  <si>
    <t>AT2308 KV2600.jpg</t>
  </si>
  <si>
    <t>AT2310 KV2200.jpg</t>
  </si>
  <si>
    <t>AT2312 KV1150.jpg</t>
  </si>
  <si>
    <t>AT2312 KV1400.jpg</t>
  </si>
  <si>
    <t>AT2317 KV880.jpg</t>
  </si>
  <si>
    <t>AT2317 KV1250.jpg</t>
  </si>
  <si>
    <t>AT2317 KV1400.jpg</t>
  </si>
  <si>
    <t>AT2321 KV950.jpg</t>
  </si>
  <si>
    <t>AT2321 KV1250.jpg</t>
  </si>
  <si>
    <t>AT2814 KV900.jpg</t>
  </si>
  <si>
    <t>AT2814 KV1050.jpg</t>
  </si>
  <si>
    <t>AT2814 KV1200.jpg</t>
  </si>
  <si>
    <t>AT2820 KV880.jpg</t>
  </si>
  <si>
    <t>AT2820 KV1050.jpg</t>
  </si>
  <si>
    <t>AT2820 KV1250.jpg</t>
  </si>
  <si>
    <t>AT2826 KV900.jpg</t>
  </si>
  <si>
    <t>AT2826 KV1100.jpg</t>
  </si>
  <si>
    <t>AT3520 KV550.jpg</t>
  </si>
  <si>
    <t>AT3520 KV720.jpg</t>
  </si>
  <si>
    <t>AT3520 KV850.jpg</t>
  </si>
  <si>
    <t>AT3530 KV580.jpg</t>
  </si>
  <si>
    <t>AT4120 KV250.jpg</t>
  </si>
  <si>
    <t>AT4120 KV500.jpg</t>
  </si>
  <si>
    <t>AT4120 KV560.jpg</t>
  </si>
  <si>
    <t>AT4125 KV250.jpg</t>
  </si>
  <si>
    <t>AT4125 KV540.jpg</t>
  </si>
  <si>
    <t>AT4130 KV230.jpg</t>
  </si>
  <si>
    <t>AT4130 KV300.jpg</t>
  </si>
  <si>
    <t>AT4130 KV450.jpg</t>
  </si>
  <si>
    <t>AS 2308 KV1450.jpg</t>
  </si>
  <si>
    <t>AS 2308 KV2600.jpg</t>
  </si>
  <si>
    <t>AS 2312 KV1150.jpg</t>
  </si>
  <si>
    <t>AS 2312 KV1400.jpg</t>
  </si>
  <si>
    <t>AS 2317 KV880.jpg</t>
  </si>
  <si>
    <t>AS 2317 KV1250.jpg</t>
  </si>
  <si>
    <t>AS 2317 KV1400.jpg</t>
  </si>
  <si>
    <t>AS 2814 KV900.jpg</t>
  </si>
  <si>
    <t>AS 2814 KV1050.jpg</t>
  </si>
  <si>
    <t>AS 2814 KV1200.jpg</t>
  </si>
  <si>
    <t>AS 2814 KV2000.jpg</t>
  </si>
  <si>
    <t>AS 2820 KV880.jpg</t>
  </si>
  <si>
    <t>AS 2820 KV1050.jpg</t>
  </si>
  <si>
    <t>AS 2820 KV1250.jpg</t>
  </si>
  <si>
    <t>MN2212.jpg</t>
  </si>
  <si>
    <t>MN3110.jpg</t>
  </si>
  <si>
    <t>MN3508.jpg</t>
  </si>
  <si>
    <t>MN3510.jpg</t>
  </si>
  <si>
    <t>MN3515.jpg</t>
  </si>
  <si>
    <t>MN4010.jpg</t>
  </si>
  <si>
    <t>MN4012.jpg</t>
  </si>
  <si>
    <t>MN4014.jpg</t>
  </si>
  <si>
    <t>MN5208.jpg</t>
  </si>
  <si>
    <t>MN5212.jpg</t>
  </si>
  <si>
    <t>AT2308.jpg</t>
  </si>
  <si>
    <t>AT2310.jpg</t>
  </si>
  <si>
    <t>AT2312.jpg</t>
  </si>
  <si>
    <t>AT2317.jpg</t>
  </si>
  <si>
    <t>AT2321.jpg</t>
  </si>
  <si>
    <t>AT2814.jpg</t>
  </si>
  <si>
    <t>AT2820.jpg</t>
  </si>
  <si>
    <t>AT2826.jpg</t>
  </si>
  <si>
    <t>AT3520.jpg</t>
  </si>
  <si>
    <t>AT3530.jpg</t>
  </si>
  <si>
    <t>AT4120.jpg</t>
  </si>
  <si>
    <t>AT4125.jpg</t>
  </si>
  <si>
    <t>AT4130.jpg</t>
  </si>
  <si>
    <t>AS 2308.jpg</t>
  </si>
  <si>
    <t>AS 2312.jpg</t>
  </si>
  <si>
    <t>AS 2317.jpg</t>
  </si>
  <si>
    <t>AS 2814.jpg</t>
  </si>
  <si>
    <t>AS 2820.jpg</t>
  </si>
  <si>
    <t>MN3520.jpg</t>
  </si>
  <si>
    <t>KDE2306XF-2550.jpg</t>
  </si>
  <si>
    <t>KDE2315XF-965.jpg</t>
  </si>
  <si>
    <t>KDE2315XF-885.jpg</t>
  </si>
  <si>
    <t>KDE2814XF-775.jpg</t>
  </si>
  <si>
    <t>KDE2814XF-515.jpg</t>
  </si>
  <si>
    <t>KDE3510XF-715.jpg</t>
  </si>
  <si>
    <t>KDE3510XF-475.jpg</t>
  </si>
  <si>
    <t>KDE3520XF-400.jpg</t>
  </si>
  <si>
    <t>KDE4012XF-400.jpg</t>
  </si>
  <si>
    <t>KDE4014XF-380.jpg</t>
  </si>
  <si>
    <t>KDE4213XF-360.jpg</t>
  </si>
  <si>
    <t>MT1306.jpg</t>
  </si>
  <si>
    <t>MT2204.jpg</t>
  </si>
  <si>
    <t>MT2208.jpg</t>
  </si>
  <si>
    <t>MT2216.jpg</t>
  </si>
  <si>
    <t>Max Current [A]</t>
  </si>
  <si>
    <t>Max Power [W]</t>
  </si>
  <si>
    <t>KDE_Direct_XF_CF_Brushless_Performance_Testing_KDE2306XF-2550.pdf</t>
  </si>
  <si>
    <t>KDE_Direct_XF_CF_Brushless_Performance_Testing_KDE2315XF-965.pdf</t>
  </si>
  <si>
    <t>KDE_Direct_XF_CF_Brushless_Performance_Testing_KDE2315XF-885.pdf</t>
  </si>
  <si>
    <t>KDE_Direct_XF_CF_Brushless_Performance_Testing_KDE2814XF-775.pdf</t>
  </si>
  <si>
    <t>KDE_Direct_XF_CF_Brushless_Performance_Testing_-_KDE2814XF-515.pdf</t>
  </si>
  <si>
    <t>KDE_Direct_XF_CF_Brushless_Performance_Testing_KDE3510XF-715.pdf</t>
  </si>
  <si>
    <t>KDE_Direct_XF_CF_Brushless_Performance_Testing_KDE3510XF-475.pdf</t>
  </si>
  <si>
    <t>KDE_Direct_XF_CF_Brushless_Performance_Testing_KDE3520XF-400.pdf</t>
  </si>
  <si>
    <t>KDE_Direct_XF_CF_Brushless_Performance_Testing_KDE4012XF-400.pdf</t>
  </si>
  <si>
    <t>KDE_Direct_XF_CF_Brushless_Performance_Testing_KDE4014XF-380.pdf</t>
  </si>
  <si>
    <t>KDE_Direct_XF_CF_Brushless_Performance_Testing_-_KDE4213XF-360.pdf</t>
  </si>
  <si>
    <t>MT1306 3100KV.jpg</t>
  </si>
  <si>
    <t>MN2204 1400KV.jpg</t>
  </si>
  <si>
    <t>MT2208 1100KV.jpg</t>
  </si>
  <si>
    <t>MT2216 V2.0 800KV.jpg</t>
  </si>
  <si>
    <t>MT2216 V2 800KV</t>
  </si>
  <si>
    <t>KV [RPM/V]</t>
  </si>
  <si>
    <t>ESC/BEC Class</t>
  </si>
  <si>
    <t>para_motor.prt</t>
  </si>
  <si>
    <t>KDE2306XF-SERIES.STEP</t>
  </si>
  <si>
    <t>KDE2315XF-SERIES.STEP</t>
  </si>
  <si>
    <t>KDE2814XF-SERIES.STEP</t>
  </si>
  <si>
    <t>KDE3510XF-SERIES.STEP</t>
  </si>
  <si>
    <t>KDE3520XF-400KV.STEP</t>
  </si>
  <si>
    <t>KDE4012XF-400KV.STEP</t>
  </si>
  <si>
    <t>KDE4014XF-380KV.STEP</t>
  </si>
  <si>
    <t>KDE4213XF-360KV.STEP</t>
  </si>
  <si>
    <t>Shaft Diameter [mm]</t>
  </si>
  <si>
    <t>Length [mm]</t>
  </si>
  <si>
    <t>Can Diameter [mm]</t>
  </si>
  <si>
    <t>Can Length [mm]</t>
  </si>
  <si>
    <t>Total Length [mm]</t>
  </si>
  <si>
    <t>Cost [$]</t>
  </si>
  <si>
    <t>Cost Adapter [$]</t>
  </si>
  <si>
    <t>Weight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</si>
</sst>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0" fontId="2" fillId="0" borderId="0" xfId="1" applyAlignment="1">
      <alignment horizontal="left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578540</xdr:colOff>
      <xdr:row>83</xdr:row>
      <xdr:rowOff>118856</xdr:rowOff>
    </xdr:from>
    <xdr:to>
      <xdr:col>26</xdr:col>
      <xdr:colOff>659848</xdr:colOff>
      <xdr:row>108</xdr:row>
      <xdr:rowOff>118856</xdr:rowOff>
    </xdr:to>
    <xdr:pic>
      <xdr:nvPicPr>
        <xdr:cNvPr id="4" name="Picture 3" descr="attributeset-10">
          <a:extLst>
            <a:ext uri="{FF2B5EF4-FFF2-40B4-BE49-F238E27FC236}">
              <a16:creationId xmlns:a16="http://schemas.microsoft.com/office/drawing/2014/main" id="{23C5CE2D-1148-4F4B-8C67-BE23FA7D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4344" y="13950813"/>
          <a:ext cx="478583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240195</xdr:colOff>
      <xdr:row>85</xdr:row>
      <xdr:rowOff>124239</xdr:rowOff>
    </xdr:from>
    <xdr:to>
      <xdr:col>19</xdr:col>
      <xdr:colOff>593786</xdr:colOff>
      <xdr:row>106</xdr:row>
      <xdr:rowOff>96218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2BA3E-7757-48F9-BBB6-D53882003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2086" y="14337196"/>
          <a:ext cx="8354591" cy="3972479"/>
        </a:xfrm>
        <a:prstGeom prst="rect">
          <a:avLst/>
        </a:prstGeom>
      </xdr:spPr>
    </xdr:pic>
    <xdr:clientData/>
  </xdr:twoCellAnchor>
  <xdr:twoCellAnchor editAs="oneCell">
    <xdr:from>
      <xdr:col>2</xdr:col>
      <xdr:colOff>1755</xdr:colOff>
      <xdr:row>86</xdr:row>
      <xdr:rowOff>49696</xdr:rowOff>
    </xdr:from>
    <xdr:to>
      <xdr:col>5</xdr:col>
      <xdr:colOff>505241</xdr:colOff>
      <xdr:row>99</xdr:row>
      <xdr:rowOff>57978</xdr:rowOff>
    </xdr:to>
    <xdr:pic>
      <xdr:nvPicPr>
        <xdr:cNvPr id="5" name="Picture 4" descr="https://store-en.tmotor.com/images/20200529/1590719976926318.jpg">
          <a:extLst>
            <a:ext uri="{FF2B5EF4-FFF2-40B4-BE49-F238E27FC236}">
              <a16:creationId xmlns:a16="http://schemas.microsoft.com/office/drawing/2014/main" id="{CB5434D0-A7D4-4137-BB45-F0A8F319F4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14" t="26622" r="4143" b="17977"/>
        <a:stretch/>
      </xdr:blipFill>
      <xdr:spPr bwMode="auto">
        <a:xfrm>
          <a:off x="1227581" y="14453153"/>
          <a:ext cx="3526638" cy="2484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ore-en.tmotor.com/goods.php?id=334" TargetMode="External"/><Relationship Id="rId18" Type="http://schemas.openxmlformats.org/officeDocument/2006/relationships/hyperlink" Target="https://store-en.tmotor.com/goods.php?id=338" TargetMode="External"/><Relationship Id="rId26" Type="http://schemas.openxmlformats.org/officeDocument/2006/relationships/hyperlink" Target="https://store-en.tmotor.com/goods.php?id=388" TargetMode="External"/><Relationship Id="rId39" Type="http://schemas.openxmlformats.org/officeDocument/2006/relationships/hyperlink" Target="https://store-en.tmotor.com/goods.php?id=940" TargetMode="External"/><Relationship Id="rId21" Type="http://schemas.openxmlformats.org/officeDocument/2006/relationships/hyperlink" Target="https://www.unmannedsystemssource.com/shop/motors/tmotor-motors/mt1306/" TargetMode="External"/><Relationship Id="rId34" Type="http://schemas.openxmlformats.org/officeDocument/2006/relationships/hyperlink" Target="https://store-en.tmotor.com/goods.php?id=787" TargetMode="External"/><Relationship Id="rId42" Type="http://schemas.openxmlformats.org/officeDocument/2006/relationships/hyperlink" Target="https://store-en.tmotor.com/goods.php?id=348" TargetMode="External"/><Relationship Id="rId47" Type="http://schemas.openxmlformats.org/officeDocument/2006/relationships/hyperlink" Target="https://store-en.tmotor.com/goods.php?id=378" TargetMode="External"/><Relationship Id="rId50" Type="http://schemas.openxmlformats.org/officeDocument/2006/relationships/hyperlink" Target="https://store-en.tmotor.com/goods.php?id=770" TargetMode="External"/><Relationship Id="rId55" Type="http://schemas.openxmlformats.org/officeDocument/2006/relationships/hyperlink" Target="https://store-en.tmotor.com/goods.php?id=826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kdedirect.com/collections/uas-multi-rotor-brushless-motors/products/kde3520xf-400" TargetMode="External"/><Relationship Id="rId2" Type="http://schemas.openxmlformats.org/officeDocument/2006/relationships/hyperlink" Target="https://www.kdedirect.com/collections/uas-multi-rotor-brushless-motors/products/kde2315xf-965" TargetMode="External"/><Relationship Id="rId16" Type="http://schemas.openxmlformats.org/officeDocument/2006/relationships/hyperlink" Target="https://store-en.tmotor.com/goods.php?id=355" TargetMode="External"/><Relationship Id="rId29" Type="http://schemas.openxmlformats.org/officeDocument/2006/relationships/hyperlink" Target="https://store-en.tmotor.com/goods.php?id=341" TargetMode="External"/><Relationship Id="rId11" Type="http://schemas.openxmlformats.org/officeDocument/2006/relationships/hyperlink" Target="https://www.kdedirect.com/collections/uas-multi-rotor-brushless-motors/products/kde4213xf-360" TargetMode="External"/><Relationship Id="rId24" Type="http://schemas.openxmlformats.org/officeDocument/2006/relationships/hyperlink" Target="https://www.unmannedsystemssource.com/shop/motors/tmotor-motors/mt2216-v2-0/" TargetMode="External"/><Relationship Id="rId32" Type="http://schemas.openxmlformats.org/officeDocument/2006/relationships/hyperlink" Target="https://store-en.tmotor.com/goods.php?id=347" TargetMode="External"/><Relationship Id="rId37" Type="http://schemas.openxmlformats.org/officeDocument/2006/relationships/hyperlink" Target="https://store-en.tmotor.com/goods.php?id=792" TargetMode="External"/><Relationship Id="rId40" Type="http://schemas.openxmlformats.org/officeDocument/2006/relationships/hyperlink" Target="https://store-en.tmotor.com/goods.php?id=828" TargetMode="External"/><Relationship Id="rId45" Type="http://schemas.openxmlformats.org/officeDocument/2006/relationships/hyperlink" Target="https://store-en.tmotor.com/goods.php?id=828" TargetMode="External"/><Relationship Id="rId53" Type="http://schemas.openxmlformats.org/officeDocument/2006/relationships/hyperlink" Target="https://store-en.tmotor.com/goods.php?id=793" TargetMode="External"/><Relationship Id="rId58" Type="http://schemas.openxmlformats.org/officeDocument/2006/relationships/hyperlink" Target="https://store-en.tmotor.com/goods.php?id=937" TargetMode="External"/><Relationship Id="rId5" Type="http://schemas.openxmlformats.org/officeDocument/2006/relationships/hyperlink" Target="https://www.kdedirect.com/collections/uas-multi-rotor-brushless-motors/products/kde2814xf-515" TargetMode="External"/><Relationship Id="rId61" Type="http://schemas.openxmlformats.org/officeDocument/2006/relationships/hyperlink" Target="https://store-en.tmotor.com/goods.php?id=939" TargetMode="External"/><Relationship Id="rId19" Type="http://schemas.openxmlformats.org/officeDocument/2006/relationships/hyperlink" Target="https://store-en.tmotor.com/goods.php?id=339" TargetMode="External"/><Relationship Id="rId14" Type="http://schemas.openxmlformats.org/officeDocument/2006/relationships/hyperlink" Target="https://store-en.tmotor.com/goods.php?id=354" TargetMode="External"/><Relationship Id="rId22" Type="http://schemas.openxmlformats.org/officeDocument/2006/relationships/hyperlink" Target="https://www.unmannedsystemssource.com/shop/motors/tmotor-motors/t-motor-mn2204-navigator-series/" TargetMode="External"/><Relationship Id="rId27" Type="http://schemas.openxmlformats.org/officeDocument/2006/relationships/hyperlink" Target="https://store-en.tmotor.com/goods.php?id=335" TargetMode="External"/><Relationship Id="rId30" Type="http://schemas.openxmlformats.org/officeDocument/2006/relationships/hyperlink" Target="https://store-en.tmotor.com/goods.php?id=342" TargetMode="External"/><Relationship Id="rId35" Type="http://schemas.openxmlformats.org/officeDocument/2006/relationships/hyperlink" Target="https://store-en.tmotor.com/goods.php?id=789" TargetMode="External"/><Relationship Id="rId43" Type="http://schemas.openxmlformats.org/officeDocument/2006/relationships/hyperlink" Target="https://store-en.tmotor.com/goods.php?id=788" TargetMode="External"/><Relationship Id="rId48" Type="http://schemas.openxmlformats.org/officeDocument/2006/relationships/hyperlink" Target="https://store-en.tmotor.com/goods.php?id=343" TargetMode="External"/><Relationship Id="rId56" Type="http://schemas.openxmlformats.org/officeDocument/2006/relationships/hyperlink" Target="https://store-en.tmotor.com/goods.php?id=827" TargetMode="External"/><Relationship Id="rId8" Type="http://schemas.openxmlformats.org/officeDocument/2006/relationships/hyperlink" Target="https://www.kdedirect.com/collections/uas-multi-rotor-brushless-motors/products/kde3510xf-475" TargetMode="External"/><Relationship Id="rId51" Type="http://schemas.openxmlformats.org/officeDocument/2006/relationships/hyperlink" Target="https://store-en.tmotor.com/goods.php?id=788" TargetMode="External"/><Relationship Id="rId3" Type="http://schemas.openxmlformats.org/officeDocument/2006/relationships/hyperlink" Target="https://www.kdedirect.com/collections/uas-multi-rotor-brushless-motors/products/kde2315xf-885" TargetMode="External"/><Relationship Id="rId12" Type="http://schemas.openxmlformats.org/officeDocument/2006/relationships/hyperlink" Target="https://store-en.tmotor.com/goods.php?id=389" TargetMode="External"/><Relationship Id="rId17" Type="http://schemas.openxmlformats.org/officeDocument/2006/relationships/hyperlink" Target="https://store-en.tmotor.com/goods.php?id=337" TargetMode="External"/><Relationship Id="rId25" Type="http://schemas.openxmlformats.org/officeDocument/2006/relationships/hyperlink" Target="https://store-en.tmotor.com/goods.php?id=587" TargetMode="External"/><Relationship Id="rId33" Type="http://schemas.openxmlformats.org/officeDocument/2006/relationships/hyperlink" Target="https://store-en.tmotor.com/goods.php?id=377" TargetMode="External"/><Relationship Id="rId38" Type="http://schemas.openxmlformats.org/officeDocument/2006/relationships/hyperlink" Target="https://store-en.tmotor.com/goods.php?id=795" TargetMode="External"/><Relationship Id="rId46" Type="http://schemas.openxmlformats.org/officeDocument/2006/relationships/hyperlink" Target="https://store-en.tmotor.com/goods.php?id=940" TargetMode="External"/><Relationship Id="rId59" Type="http://schemas.openxmlformats.org/officeDocument/2006/relationships/hyperlink" Target="https://store-en.tmotor.com/goods.php?id=938" TargetMode="External"/><Relationship Id="rId20" Type="http://schemas.openxmlformats.org/officeDocument/2006/relationships/hyperlink" Target="https://store-en.tmotor.com/goods.php?id=340" TargetMode="External"/><Relationship Id="rId41" Type="http://schemas.openxmlformats.org/officeDocument/2006/relationships/hyperlink" Target="https://store-en.tmotor.com/goods.php?id=790" TargetMode="External"/><Relationship Id="rId54" Type="http://schemas.openxmlformats.org/officeDocument/2006/relationships/hyperlink" Target="https://store-en.tmotor.com/goods.php?id=794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kdedirect.com/collections/uas-multi-rotor-brushless-motors/products/kde2306xf-2550" TargetMode="External"/><Relationship Id="rId6" Type="http://schemas.openxmlformats.org/officeDocument/2006/relationships/hyperlink" Target="https://www.kdedirect.com/collections/uas-multi-rotor-brushless-motors/products/kde3510xf-715" TargetMode="External"/><Relationship Id="rId15" Type="http://schemas.openxmlformats.org/officeDocument/2006/relationships/hyperlink" Target="https://store-en.tmotor.com/goods.php?id=336" TargetMode="External"/><Relationship Id="rId23" Type="http://schemas.openxmlformats.org/officeDocument/2006/relationships/hyperlink" Target="https://www.unmannedsystemssource.com/shop/motors/tmotor-motors/mt2208/" TargetMode="External"/><Relationship Id="rId28" Type="http://schemas.openxmlformats.org/officeDocument/2006/relationships/hyperlink" Target="https://store-en.tmotor.com/goods.php?id=356" TargetMode="External"/><Relationship Id="rId36" Type="http://schemas.openxmlformats.org/officeDocument/2006/relationships/hyperlink" Target="https://store-en.tmotor.com/goods.php?id=792" TargetMode="External"/><Relationship Id="rId49" Type="http://schemas.openxmlformats.org/officeDocument/2006/relationships/hyperlink" Target="https://store-en.tmotor.com/goods.php?id=353" TargetMode="External"/><Relationship Id="rId57" Type="http://schemas.openxmlformats.org/officeDocument/2006/relationships/hyperlink" Target="https://store-en.tmotor.com/goods.php?id=936" TargetMode="External"/><Relationship Id="rId10" Type="http://schemas.openxmlformats.org/officeDocument/2006/relationships/hyperlink" Target="https://www.kdedirect.com/collections/uas-multi-rotor-brushless-motors/products/kde4014xf-380" TargetMode="External"/><Relationship Id="rId31" Type="http://schemas.openxmlformats.org/officeDocument/2006/relationships/hyperlink" Target="https://store-en.tmotor.com/goods.php?id=344" TargetMode="External"/><Relationship Id="rId44" Type="http://schemas.openxmlformats.org/officeDocument/2006/relationships/hyperlink" Target="https://store-en.tmotor.com/goods.php?id=789" TargetMode="External"/><Relationship Id="rId52" Type="http://schemas.openxmlformats.org/officeDocument/2006/relationships/hyperlink" Target="https://store-en.tmotor.com/goods.php?id=791" TargetMode="External"/><Relationship Id="rId60" Type="http://schemas.openxmlformats.org/officeDocument/2006/relationships/hyperlink" Target="https://store-en.tmotor.com/goods.php?id=939" TargetMode="External"/><Relationship Id="rId4" Type="http://schemas.openxmlformats.org/officeDocument/2006/relationships/hyperlink" Target="https://www.kdedirect.com/collections/uas-multi-rotor-brushless-motors/products/kde2814xf-775" TargetMode="External"/><Relationship Id="rId9" Type="http://schemas.openxmlformats.org/officeDocument/2006/relationships/hyperlink" Target="https://www.kdedirect.com/collections/uas-multi-rotor-brushless-motors/products/kde4012xf-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F323-3128-4B8E-907C-2ADCE9A14DBA}">
  <dimension ref="A1:AL88"/>
  <sheetViews>
    <sheetView tabSelected="1" zoomScaleNormal="100" workbookViewId="0">
      <selection activeCell="A8" sqref="A8"/>
    </sheetView>
  </sheetViews>
  <sheetFormatPr baseColWidth="10" defaultColWidth="9.1640625" defaultRowHeight="15" x14ac:dyDescent="0.2"/>
  <cols>
    <col min="1" max="2" width="9.1640625" style="1"/>
    <col min="3" max="3" width="20.83203125" style="1" customWidth="1"/>
    <col min="4" max="4" width="15.33203125" style="1" customWidth="1"/>
    <col min="5" max="6" width="9.1640625" style="1"/>
    <col min="7" max="7" width="9.1640625" style="1" customWidth="1"/>
    <col min="8" max="8" width="11.5" style="1" customWidth="1"/>
    <col min="9" max="9" width="9.1640625" style="1" customWidth="1"/>
    <col min="10" max="10" width="9.1640625" style="1"/>
    <col min="11" max="14" width="9.1640625" style="1" customWidth="1"/>
    <col min="15" max="15" width="7.33203125" style="1" customWidth="1"/>
    <col min="16" max="19" width="9.1640625" style="1" customWidth="1"/>
    <col min="20" max="21" width="10.5" style="1" customWidth="1"/>
    <col min="22" max="22" width="8" style="1" customWidth="1"/>
    <col min="23" max="27" width="10.5" style="1" customWidth="1"/>
    <col min="28" max="29" width="9.1640625" style="1" customWidth="1"/>
    <col min="30" max="32" width="10.5" style="1" customWidth="1"/>
    <col min="33" max="33" width="19" style="1" customWidth="1"/>
    <col min="34" max="34" width="35.5" style="1" customWidth="1"/>
    <col min="35" max="36" width="9.1640625" style="1"/>
    <col min="37" max="37" width="10.6640625" style="1" customWidth="1"/>
    <col min="38" max="38" width="10.5" style="1" customWidth="1"/>
    <col min="39" max="16384" width="9.1640625" style="1"/>
  </cols>
  <sheetData>
    <row r="1" spans="1:38" ht="43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371</v>
      </c>
      <c r="F1" s="2" t="s">
        <v>372</v>
      </c>
      <c r="G1" s="3" t="s">
        <v>366</v>
      </c>
      <c r="H1" s="3" t="s">
        <v>367</v>
      </c>
      <c r="I1" s="3" t="s">
        <v>368</v>
      </c>
      <c r="J1" s="2" t="s">
        <v>369</v>
      </c>
      <c r="K1" s="2" t="s">
        <v>370</v>
      </c>
      <c r="L1" s="2" t="s">
        <v>88</v>
      </c>
      <c r="M1" s="2" t="s">
        <v>89</v>
      </c>
      <c r="N1" s="2" t="s">
        <v>373</v>
      </c>
      <c r="O1" s="2" t="s">
        <v>355</v>
      </c>
      <c r="P1" s="2" t="s">
        <v>25</v>
      </c>
      <c r="Q1" s="2" t="s">
        <v>26</v>
      </c>
      <c r="R1" s="2" t="s">
        <v>337</v>
      </c>
      <c r="S1" s="2" t="s">
        <v>338</v>
      </c>
      <c r="T1" s="2" t="s">
        <v>27</v>
      </c>
      <c r="U1" s="2" t="s">
        <v>110</v>
      </c>
      <c r="V1" s="2" t="s">
        <v>22</v>
      </c>
      <c r="W1" s="2" t="s">
        <v>37</v>
      </c>
      <c r="X1" s="2" t="s">
        <v>38</v>
      </c>
      <c r="Y1" s="2" t="s">
        <v>36</v>
      </c>
      <c r="Z1" s="2" t="s">
        <v>39</v>
      </c>
      <c r="AA1" s="2" t="s">
        <v>40</v>
      </c>
      <c r="AB1" s="2" t="s">
        <v>11</v>
      </c>
      <c r="AC1" s="2" t="s">
        <v>12</v>
      </c>
      <c r="AD1" s="2" t="s">
        <v>61</v>
      </c>
      <c r="AE1" s="2" t="s">
        <v>62</v>
      </c>
      <c r="AF1" s="2" t="s">
        <v>356</v>
      </c>
      <c r="AG1" s="2" t="s">
        <v>4</v>
      </c>
      <c r="AH1" s="2" t="s">
        <v>5</v>
      </c>
      <c r="AI1" s="2" t="s">
        <v>6</v>
      </c>
      <c r="AJ1" s="2" t="s">
        <v>15</v>
      </c>
      <c r="AK1" s="2" t="s">
        <v>18</v>
      </c>
      <c r="AL1" s="2" t="s">
        <v>7</v>
      </c>
    </row>
    <row r="2" spans="1:38" x14ac:dyDescent="0.2">
      <c r="A2" s="1" t="s">
        <v>8</v>
      </c>
      <c r="B2" s="1" t="s">
        <v>9</v>
      </c>
      <c r="C2" s="1" t="s">
        <v>16</v>
      </c>
      <c r="D2" s="1" t="s">
        <v>10</v>
      </c>
      <c r="E2" s="1">
        <v>41.9</v>
      </c>
      <c r="G2" s="1">
        <v>4</v>
      </c>
      <c r="H2" s="1">
        <v>12</v>
      </c>
      <c r="I2" s="1">
        <v>17.7</v>
      </c>
      <c r="J2" s="1">
        <v>6</v>
      </c>
      <c r="K2" s="1">
        <v>26</v>
      </c>
      <c r="N2" s="1">
        <v>11.2</v>
      </c>
      <c r="O2" s="1">
        <v>3100</v>
      </c>
      <c r="P2" s="1">
        <f>60/(2*PI()*O2)</f>
        <v>3.0804182533915227E-3</v>
      </c>
      <c r="Q2" s="1">
        <f>P2/(SQRT(T2/1000))</f>
        <v>1.2371257411140733E-2</v>
      </c>
      <c r="R2" s="1">
        <v>6</v>
      </c>
      <c r="S2" s="1">
        <v>44</v>
      </c>
      <c r="T2" s="1">
        <v>62</v>
      </c>
      <c r="U2" s="1">
        <v>0.2</v>
      </c>
      <c r="V2" s="1" t="s">
        <v>58</v>
      </c>
      <c r="AB2" s="1">
        <v>1</v>
      </c>
      <c r="AC2" s="1">
        <v>2</v>
      </c>
      <c r="AD2" s="1" t="s">
        <v>67</v>
      </c>
      <c r="AE2" s="1" t="s">
        <v>68</v>
      </c>
      <c r="AF2" s="1">
        <v>3</v>
      </c>
      <c r="AG2" s="1" t="s">
        <v>350</v>
      </c>
      <c r="AH2" s="4" t="s">
        <v>17</v>
      </c>
      <c r="AI2" s="1" t="s">
        <v>357</v>
      </c>
      <c r="AK2" s="1" t="s">
        <v>333</v>
      </c>
    </row>
    <row r="3" spans="1:38" x14ac:dyDescent="0.2">
      <c r="A3" s="1" t="s">
        <v>8</v>
      </c>
      <c r="B3" s="1" t="s">
        <v>9</v>
      </c>
      <c r="C3" s="1" t="s">
        <v>14</v>
      </c>
      <c r="D3" s="1" t="s">
        <v>10</v>
      </c>
      <c r="E3" s="1">
        <v>25.9</v>
      </c>
      <c r="G3" s="1">
        <v>2</v>
      </c>
      <c r="H3" s="1">
        <v>12</v>
      </c>
      <c r="I3" s="1">
        <v>27</v>
      </c>
      <c r="J3" s="1">
        <v>4</v>
      </c>
      <c r="K3" s="1">
        <v>26</v>
      </c>
      <c r="N3" s="1">
        <v>23</v>
      </c>
      <c r="O3" s="1">
        <v>1400</v>
      </c>
      <c r="P3" s="1">
        <f t="shared" ref="P3:P73" si="0">60/(2*PI()*O3)</f>
        <v>6.8209261325098006E-3</v>
      </c>
      <c r="Q3" s="1">
        <f>P3/(SQRT(T3/1000))</f>
        <v>1.266614184857098E-2</v>
      </c>
      <c r="R3" s="1">
        <v>8</v>
      </c>
      <c r="S3" s="1">
        <v>88</v>
      </c>
      <c r="T3" s="1">
        <v>290</v>
      </c>
      <c r="U3" s="1">
        <v>0.3</v>
      </c>
      <c r="V3" s="1" t="s">
        <v>55</v>
      </c>
      <c r="AB3" s="1">
        <v>2</v>
      </c>
      <c r="AC3" s="1">
        <v>3</v>
      </c>
      <c r="AD3" s="1" t="s">
        <v>69</v>
      </c>
      <c r="AE3" s="1" t="s">
        <v>68</v>
      </c>
      <c r="AF3" s="1">
        <v>2</v>
      </c>
      <c r="AG3" s="1" t="s">
        <v>351</v>
      </c>
      <c r="AH3" s="4" t="s">
        <v>13</v>
      </c>
      <c r="AI3" s="1" t="s">
        <v>357</v>
      </c>
      <c r="AK3" s="1" t="s">
        <v>334</v>
      </c>
    </row>
    <row r="4" spans="1:38" x14ac:dyDescent="0.2">
      <c r="A4" s="1" t="s">
        <v>8</v>
      </c>
      <c r="B4" s="1" t="s">
        <v>9</v>
      </c>
      <c r="C4" s="1" t="s">
        <v>19</v>
      </c>
      <c r="D4" s="1" t="s">
        <v>10</v>
      </c>
      <c r="E4" s="1">
        <v>43.9</v>
      </c>
      <c r="G4" s="1">
        <v>5</v>
      </c>
      <c r="H4" s="1">
        <v>24.5</v>
      </c>
      <c r="I4" s="1">
        <v>27.5</v>
      </c>
      <c r="J4" s="1">
        <v>8</v>
      </c>
      <c r="K4" s="1">
        <v>48</v>
      </c>
      <c r="N4" s="1">
        <v>45</v>
      </c>
      <c r="O4" s="1">
        <v>1100</v>
      </c>
      <c r="P4" s="1">
        <f t="shared" si="0"/>
        <v>8.6811787141033818E-3</v>
      </c>
      <c r="Q4" s="1">
        <f>P4/(SQRT(T4/1000))</f>
        <v>2.1371584627540637E-2</v>
      </c>
      <c r="R4" s="1">
        <v>12</v>
      </c>
      <c r="S4" s="1">
        <v>180</v>
      </c>
      <c r="T4" s="1">
        <v>165</v>
      </c>
      <c r="U4" s="1">
        <v>0.1</v>
      </c>
      <c r="V4" s="1" t="s">
        <v>55</v>
      </c>
      <c r="AB4" s="1">
        <v>3</v>
      </c>
      <c r="AC4" s="1">
        <v>4</v>
      </c>
      <c r="AD4" s="1" t="s">
        <v>65</v>
      </c>
      <c r="AE4" s="1" t="s">
        <v>66</v>
      </c>
      <c r="AF4" s="1">
        <v>3</v>
      </c>
      <c r="AG4" s="1" t="s">
        <v>352</v>
      </c>
      <c r="AH4" s="4" t="s">
        <v>60</v>
      </c>
      <c r="AI4" s="1" t="s">
        <v>357</v>
      </c>
      <c r="AK4" s="1" t="s">
        <v>335</v>
      </c>
    </row>
    <row r="5" spans="1:38" x14ac:dyDescent="0.2">
      <c r="A5" s="1" t="s">
        <v>8</v>
      </c>
      <c r="B5" s="1" t="s">
        <v>9</v>
      </c>
      <c r="C5" s="1" t="s">
        <v>354</v>
      </c>
      <c r="D5" s="1" t="s">
        <v>10</v>
      </c>
      <c r="E5" s="1">
        <v>54.9</v>
      </c>
      <c r="G5" s="1">
        <v>5</v>
      </c>
      <c r="H5" s="1">
        <v>34</v>
      </c>
      <c r="I5" s="1">
        <v>27.5</v>
      </c>
      <c r="J5" s="1">
        <v>16</v>
      </c>
      <c r="K5" s="1">
        <v>58</v>
      </c>
      <c r="N5" s="1">
        <v>75</v>
      </c>
      <c r="O5" s="1">
        <v>800</v>
      </c>
      <c r="P5" s="1">
        <f t="shared" si="0"/>
        <v>1.193662073189215E-2</v>
      </c>
      <c r="Q5" s="1">
        <f>P5/(SQRT(T5/1000))</f>
        <v>2.8533981195063091E-2</v>
      </c>
      <c r="R5" s="1">
        <v>18</v>
      </c>
      <c r="S5" s="1">
        <v>260</v>
      </c>
      <c r="T5" s="1">
        <v>175</v>
      </c>
      <c r="U5" s="1">
        <v>0.3</v>
      </c>
      <c r="V5" s="1" t="s">
        <v>55</v>
      </c>
      <c r="AB5" s="1">
        <v>3</v>
      </c>
      <c r="AC5" s="1">
        <v>4</v>
      </c>
      <c r="AD5" s="1" t="s">
        <v>63</v>
      </c>
      <c r="AE5" s="1" t="s">
        <v>64</v>
      </c>
      <c r="AF5" s="1">
        <v>3</v>
      </c>
      <c r="AG5" s="1" t="s">
        <v>353</v>
      </c>
      <c r="AH5" s="4" t="s">
        <v>59</v>
      </c>
      <c r="AI5" s="1" t="s">
        <v>357</v>
      </c>
      <c r="AK5" s="1" t="s">
        <v>336</v>
      </c>
    </row>
    <row r="6" spans="1:38" x14ac:dyDescent="0.2">
      <c r="A6" s="1" t="s">
        <v>8</v>
      </c>
      <c r="B6" s="1" t="s">
        <v>9</v>
      </c>
      <c r="C6" s="1" t="s">
        <v>116</v>
      </c>
      <c r="D6" s="1" t="s">
        <v>10</v>
      </c>
      <c r="E6" s="1">
        <v>46.9</v>
      </c>
      <c r="G6" s="1">
        <v>4</v>
      </c>
      <c r="H6" s="1">
        <v>16</v>
      </c>
      <c r="I6" s="1">
        <v>27.5</v>
      </c>
      <c r="J6" s="1">
        <v>12</v>
      </c>
      <c r="K6" s="1">
        <v>32.6</v>
      </c>
      <c r="L6" s="1">
        <v>24</v>
      </c>
      <c r="M6" s="1">
        <v>5</v>
      </c>
      <c r="N6" s="1">
        <v>65</v>
      </c>
      <c r="O6" s="1">
        <v>780</v>
      </c>
      <c r="P6" s="1">
        <f t="shared" si="0"/>
        <v>1.2242687930145796E-2</v>
      </c>
      <c r="Q6" s="1">
        <f t="shared" ref="Q6:Q37" si="1">P6/(SQRT(T6/1000))</f>
        <v>2.9434301070491033E-2</v>
      </c>
      <c r="R6" s="1">
        <v>13</v>
      </c>
      <c r="S6" s="1">
        <v>200</v>
      </c>
      <c r="T6" s="1">
        <v>173</v>
      </c>
      <c r="U6" s="1">
        <v>0.4</v>
      </c>
      <c r="V6" s="1" t="s">
        <v>58</v>
      </c>
      <c r="AB6" s="1">
        <v>2</v>
      </c>
      <c r="AC6" s="1">
        <v>4</v>
      </c>
      <c r="AD6" s="1" t="s">
        <v>65</v>
      </c>
      <c r="AE6" s="1" t="s">
        <v>79</v>
      </c>
      <c r="AF6" s="1">
        <v>2</v>
      </c>
      <c r="AG6" s="1" t="s">
        <v>225</v>
      </c>
      <c r="AH6" s="4" t="s">
        <v>56</v>
      </c>
      <c r="AI6" s="1" t="s">
        <v>357</v>
      </c>
      <c r="AK6" s="1" t="s">
        <v>293</v>
      </c>
    </row>
    <row r="7" spans="1:38" x14ac:dyDescent="0.2">
      <c r="A7" s="1" t="s">
        <v>8</v>
      </c>
      <c r="B7" s="1" t="s">
        <v>9</v>
      </c>
      <c r="C7" s="1" t="s">
        <v>115</v>
      </c>
      <c r="D7" s="1" t="s">
        <v>10</v>
      </c>
      <c r="E7" s="1">
        <v>46.9</v>
      </c>
      <c r="G7" s="1">
        <v>4</v>
      </c>
      <c r="H7" s="1">
        <v>16</v>
      </c>
      <c r="I7" s="1">
        <v>24</v>
      </c>
      <c r="J7" s="1">
        <v>12</v>
      </c>
      <c r="K7" s="1">
        <v>32.6</v>
      </c>
      <c r="L7" s="1">
        <v>24</v>
      </c>
      <c r="M7" s="1">
        <v>5</v>
      </c>
      <c r="N7" s="1">
        <v>65</v>
      </c>
      <c r="O7" s="1">
        <v>920</v>
      </c>
      <c r="P7" s="1">
        <f t="shared" si="0"/>
        <v>1.0379670201645347E-2</v>
      </c>
      <c r="Q7" s="1">
        <f t="shared" si="1"/>
        <v>2.7544784723377558E-2</v>
      </c>
      <c r="R7" s="1">
        <v>15</v>
      </c>
      <c r="S7" s="1">
        <v>220</v>
      </c>
      <c r="T7" s="1">
        <v>142</v>
      </c>
      <c r="U7" s="1">
        <v>0.5</v>
      </c>
      <c r="V7" s="1" t="s">
        <v>58</v>
      </c>
      <c r="AB7" s="1">
        <v>2</v>
      </c>
      <c r="AC7" s="1">
        <v>4</v>
      </c>
      <c r="AD7" s="1" t="s">
        <v>80</v>
      </c>
      <c r="AE7" s="1" t="s">
        <v>68</v>
      </c>
      <c r="AF7" s="1">
        <v>2</v>
      </c>
      <c r="AG7" s="1" t="s">
        <v>226</v>
      </c>
      <c r="AH7" s="4" t="s">
        <v>57</v>
      </c>
      <c r="AI7" s="1" t="s">
        <v>357</v>
      </c>
      <c r="AK7" s="1" t="s">
        <v>293</v>
      </c>
    </row>
    <row r="8" spans="1:38" x14ac:dyDescent="0.2">
      <c r="A8" s="1" t="s">
        <v>8</v>
      </c>
      <c r="B8" s="1" t="s">
        <v>9</v>
      </c>
      <c r="C8" s="1" t="s">
        <v>71</v>
      </c>
      <c r="D8" s="1" t="s">
        <v>10</v>
      </c>
      <c r="E8" s="1">
        <v>61.9</v>
      </c>
      <c r="G8" s="1">
        <v>4</v>
      </c>
      <c r="H8" s="1">
        <v>30</v>
      </c>
      <c r="I8" s="1">
        <v>37.700000000000003</v>
      </c>
      <c r="J8" s="1">
        <v>10</v>
      </c>
      <c r="K8" s="1">
        <v>37.1</v>
      </c>
      <c r="L8" s="1">
        <v>26</v>
      </c>
      <c r="M8" s="1">
        <v>6</v>
      </c>
      <c r="N8" s="1">
        <v>98</v>
      </c>
      <c r="O8" s="1">
        <v>470</v>
      </c>
      <c r="P8" s="1">
        <f t="shared" si="0"/>
        <v>2.0317652309603661E-2</v>
      </c>
      <c r="Q8" s="1">
        <f t="shared" si="1"/>
        <v>5.5297645477565681E-2</v>
      </c>
      <c r="R8" s="1">
        <v>15</v>
      </c>
      <c r="S8" s="1">
        <v>330</v>
      </c>
      <c r="T8" s="1">
        <v>135</v>
      </c>
      <c r="U8" s="1">
        <v>0.3</v>
      </c>
      <c r="V8" s="1" t="s">
        <v>55</v>
      </c>
      <c r="AB8" s="1">
        <v>3</v>
      </c>
      <c r="AC8" s="1">
        <v>6</v>
      </c>
      <c r="AD8" s="1" t="s">
        <v>73</v>
      </c>
      <c r="AE8" s="1" t="s">
        <v>64</v>
      </c>
      <c r="AF8" s="1">
        <v>2</v>
      </c>
      <c r="AG8" s="1" t="s">
        <v>227</v>
      </c>
      <c r="AH8" s="4" t="s">
        <v>70</v>
      </c>
      <c r="AI8" s="1" t="s">
        <v>357</v>
      </c>
      <c r="AK8" s="1" t="s">
        <v>294</v>
      </c>
    </row>
    <row r="9" spans="1:38" x14ac:dyDescent="0.2">
      <c r="A9" s="1" t="s">
        <v>8</v>
      </c>
      <c r="B9" s="1" t="s">
        <v>9</v>
      </c>
      <c r="C9" s="1" t="s">
        <v>76</v>
      </c>
      <c r="D9" s="1" t="s">
        <v>10</v>
      </c>
      <c r="E9" s="1">
        <v>61.9</v>
      </c>
      <c r="G9" s="1">
        <v>4</v>
      </c>
      <c r="H9" s="1">
        <v>30</v>
      </c>
      <c r="I9" s="1">
        <v>37.700000000000003</v>
      </c>
      <c r="J9" s="1">
        <v>10</v>
      </c>
      <c r="K9" s="1">
        <v>37.1</v>
      </c>
      <c r="L9" s="1">
        <v>26</v>
      </c>
      <c r="M9" s="1">
        <v>6</v>
      </c>
      <c r="N9" s="1">
        <v>99</v>
      </c>
      <c r="O9" s="1">
        <v>700</v>
      </c>
      <c r="P9" s="1">
        <f t="shared" si="0"/>
        <v>1.3641852265019601E-2</v>
      </c>
      <c r="Q9" s="1">
        <f t="shared" si="1"/>
        <v>4.4975855022520064E-2</v>
      </c>
      <c r="R9" s="1">
        <v>21</v>
      </c>
      <c r="S9" s="1">
        <f t="shared" ref="S9:S48" si="2">ROUNDDOWN(R9*AC9*3.7,0)</f>
        <v>466</v>
      </c>
      <c r="T9" s="1">
        <v>92</v>
      </c>
      <c r="U9" s="1">
        <v>0.3</v>
      </c>
      <c r="V9" s="1" t="s">
        <v>55</v>
      </c>
      <c r="AB9" s="1">
        <v>3</v>
      </c>
      <c r="AC9" s="1">
        <v>6</v>
      </c>
      <c r="AD9" s="1" t="s">
        <v>78</v>
      </c>
      <c r="AE9" s="1" t="s">
        <v>64</v>
      </c>
      <c r="AF9" s="1">
        <v>2</v>
      </c>
      <c r="AG9" s="1" t="s">
        <v>228</v>
      </c>
      <c r="AH9" s="4" t="s">
        <v>74</v>
      </c>
      <c r="AI9" s="1" t="s">
        <v>357</v>
      </c>
      <c r="AK9" s="1" t="s">
        <v>294</v>
      </c>
    </row>
    <row r="10" spans="1:38" x14ac:dyDescent="0.2">
      <c r="A10" s="1" t="s">
        <v>8</v>
      </c>
      <c r="B10" s="1" t="s">
        <v>9</v>
      </c>
      <c r="C10" s="1" t="s">
        <v>77</v>
      </c>
      <c r="D10" s="1" t="s">
        <v>10</v>
      </c>
      <c r="E10" s="1">
        <v>61.9</v>
      </c>
      <c r="G10" s="1">
        <v>4</v>
      </c>
      <c r="H10" s="1">
        <v>30</v>
      </c>
      <c r="I10" s="1">
        <v>37.700000000000003</v>
      </c>
      <c r="J10" s="1">
        <v>10</v>
      </c>
      <c r="K10" s="1">
        <v>37.1</v>
      </c>
      <c r="L10" s="1">
        <v>26</v>
      </c>
      <c r="M10" s="1">
        <v>6</v>
      </c>
      <c r="N10" s="1">
        <v>100</v>
      </c>
      <c r="O10" s="1">
        <v>780</v>
      </c>
      <c r="P10" s="1">
        <f t="shared" si="0"/>
        <v>1.2242687930145796E-2</v>
      </c>
      <c r="Q10" s="1">
        <f t="shared" si="1"/>
        <v>4.5945989074579453E-2</v>
      </c>
      <c r="R10" s="1">
        <v>26</v>
      </c>
      <c r="S10" s="1">
        <v>481</v>
      </c>
      <c r="T10" s="1">
        <v>71</v>
      </c>
      <c r="U10" s="1">
        <v>0.4</v>
      </c>
      <c r="V10" s="1" t="s">
        <v>55</v>
      </c>
      <c r="AB10" s="1">
        <v>3</v>
      </c>
      <c r="AC10" s="1">
        <v>6</v>
      </c>
      <c r="AD10" s="1" t="s">
        <v>63</v>
      </c>
      <c r="AE10" s="1" t="s">
        <v>79</v>
      </c>
      <c r="AF10" s="1">
        <v>2</v>
      </c>
      <c r="AG10" s="1" t="s">
        <v>229</v>
      </c>
      <c r="AH10" s="4" t="s">
        <v>75</v>
      </c>
      <c r="AI10" s="1" t="s">
        <v>357</v>
      </c>
      <c r="AK10" s="1" t="s">
        <v>294</v>
      </c>
    </row>
    <row r="11" spans="1:38" x14ac:dyDescent="0.2">
      <c r="A11" s="1" t="s">
        <v>8</v>
      </c>
      <c r="B11" s="1" t="s">
        <v>9</v>
      </c>
      <c r="C11" s="1" t="s">
        <v>82</v>
      </c>
      <c r="D11" s="1" t="s">
        <v>10</v>
      </c>
      <c r="E11" s="1">
        <v>69.900000000000006</v>
      </c>
      <c r="G11" s="1">
        <v>4</v>
      </c>
      <c r="H11" s="1">
        <v>27</v>
      </c>
      <c r="I11" s="1">
        <v>41.8</v>
      </c>
      <c r="J11" s="1">
        <v>8</v>
      </c>
      <c r="K11" s="1">
        <v>35.1</v>
      </c>
      <c r="L11" s="1">
        <v>26</v>
      </c>
      <c r="M11" s="1">
        <v>6</v>
      </c>
      <c r="N11" s="1">
        <v>103</v>
      </c>
      <c r="O11" s="1">
        <v>380</v>
      </c>
      <c r="P11" s="1">
        <f t="shared" si="0"/>
        <v>2.5129727856615054E-2</v>
      </c>
      <c r="Q11" s="1">
        <f t="shared" si="1"/>
        <v>5.5502283941031662E-2</v>
      </c>
      <c r="R11" s="1">
        <v>14</v>
      </c>
      <c r="S11" s="1">
        <f t="shared" si="2"/>
        <v>310</v>
      </c>
      <c r="T11" s="1">
        <v>205</v>
      </c>
      <c r="U11" s="1">
        <v>0.4</v>
      </c>
      <c r="V11" s="1" t="s">
        <v>55</v>
      </c>
      <c r="AB11" s="1">
        <v>3</v>
      </c>
      <c r="AC11" s="1">
        <v>6</v>
      </c>
      <c r="AD11" s="1" t="s">
        <v>90</v>
      </c>
      <c r="AE11" s="1" t="s">
        <v>72</v>
      </c>
      <c r="AF11" s="1">
        <v>2</v>
      </c>
      <c r="AG11" s="1" t="s">
        <v>230</v>
      </c>
      <c r="AH11" s="4" t="s">
        <v>85</v>
      </c>
      <c r="AI11" s="1" t="s">
        <v>357</v>
      </c>
      <c r="AK11" s="1" t="s">
        <v>295</v>
      </c>
    </row>
    <row r="12" spans="1:38" x14ac:dyDescent="0.2">
      <c r="A12" s="1" t="s">
        <v>8</v>
      </c>
      <c r="B12" s="1" t="s">
        <v>9</v>
      </c>
      <c r="C12" s="1" t="s">
        <v>83</v>
      </c>
      <c r="D12" s="1" t="s">
        <v>10</v>
      </c>
      <c r="E12" s="1">
        <v>69.900000000000006</v>
      </c>
      <c r="G12" s="1">
        <v>4</v>
      </c>
      <c r="H12" s="1">
        <v>27</v>
      </c>
      <c r="I12" s="1">
        <v>41.8</v>
      </c>
      <c r="J12" s="1">
        <v>8</v>
      </c>
      <c r="K12" s="1">
        <v>35.1</v>
      </c>
      <c r="L12" s="1">
        <v>26</v>
      </c>
      <c r="M12" s="1">
        <v>6</v>
      </c>
      <c r="N12" s="1">
        <v>103</v>
      </c>
      <c r="O12" s="1">
        <v>580</v>
      </c>
      <c r="P12" s="1">
        <f t="shared" si="0"/>
        <v>1.6464304457782276E-2</v>
      </c>
      <c r="Q12" s="1">
        <f t="shared" si="1"/>
        <v>4.9641745746036019E-2</v>
      </c>
      <c r="R12" s="1">
        <v>18</v>
      </c>
      <c r="S12" s="1">
        <v>400</v>
      </c>
      <c r="T12" s="1">
        <v>110</v>
      </c>
      <c r="U12" s="1">
        <v>0.4</v>
      </c>
      <c r="V12" s="1" t="s">
        <v>55</v>
      </c>
      <c r="AB12" s="1">
        <v>3</v>
      </c>
      <c r="AC12" s="1">
        <v>4</v>
      </c>
      <c r="AD12" s="1" t="s">
        <v>91</v>
      </c>
      <c r="AE12" s="1" t="s">
        <v>81</v>
      </c>
      <c r="AF12" s="1">
        <v>2</v>
      </c>
      <c r="AG12" s="1" t="s">
        <v>231</v>
      </c>
      <c r="AH12" s="4" t="s">
        <v>86</v>
      </c>
      <c r="AI12" s="1" t="s">
        <v>357</v>
      </c>
      <c r="AK12" s="1" t="s">
        <v>295</v>
      </c>
    </row>
    <row r="13" spans="1:38" x14ac:dyDescent="0.2">
      <c r="A13" s="1" t="s">
        <v>8</v>
      </c>
      <c r="B13" s="1" t="s">
        <v>9</v>
      </c>
      <c r="C13" s="1" t="s">
        <v>84</v>
      </c>
      <c r="D13" s="1" t="s">
        <v>10</v>
      </c>
      <c r="E13" s="1">
        <v>69.900000000000006</v>
      </c>
      <c r="G13" s="1">
        <v>4</v>
      </c>
      <c r="H13" s="1">
        <v>27</v>
      </c>
      <c r="I13" s="1">
        <v>41.8</v>
      </c>
      <c r="J13" s="1">
        <v>8</v>
      </c>
      <c r="K13" s="1">
        <v>35.1</v>
      </c>
      <c r="L13" s="1">
        <v>26</v>
      </c>
      <c r="M13" s="1">
        <v>6</v>
      </c>
      <c r="N13" s="1">
        <v>104</v>
      </c>
      <c r="O13" s="1">
        <v>700</v>
      </c>
      <c r="P13" s="1">
        <f t="shared" si="0"/>
        <v>1.3641852265019601E-2</v>
      </c>
      <c r="Q13" s="1">
        <f t="shared" si="1"/>
        <v>5.0840181672655506E-2</v>
      </c>
      <c r="R13" s="1">
        <v>23</v>
      </c>
      <c r="S13" s="1">
        <v>510</v>
      </c>
      <c r="T13" s="1">
        <v>72</v>
      </c>
      <c r="U13" s="1">
        <v>0.5</v>
      </c>
      <c r="V13" s="1" t="s">
        <v>55</v>
      </c>
      <c r="AB13" s="1">
        <v>3</v>
      </c>
      <c r="AC13" s="1">
        <v>4</v>
      </c>
      <c r="AD13" s="1" t="s">
        <v>92</v>
      </c>
      <c r="AE13" s="1" t="s">
        <v>64</v>
      </c>
      <c r="AF13" s="1">
        <v>2</v>
      </c>
      <c r="AG13" s="1" t="s">
        <v>232</v>
      </c>
      <c r="AH13" s="4" t="s">
        <v>87</v>
      </c>
      <c r="AI13" s="1" t="s">
        <v>357</v>
      </c>
      <c r="AK13" s="1" t="s">
        <v>295</v>
      </c>
    </row>
    <row r="14" spans="1:38" x14ac:dyDescent="0.2">
      <c r="A14" s="1" t="s">
        <v>8</v>
      </c>
      <c r="B14" s="1" t="s">
        <v>9</v>
      </c>
      <c r="C14" s="1" t="s">
        <v>93</v>
      </c>
      <c r="D14" s="1" t="s">
        <v>10</v>
      </c>
      <c r="E14" s="1">
        <v>79.900000000000006</v>
      </c>
      <c r="G14" s="1">
        <v>4</v>
      </c>
      <c r="H14" s="1">
        <v>29</v>
      </c>
      <c r="I14" s="1">
        <v>41.8</v>
      </c>
      <c r="J14" s="1">
        <v>10</v>
      </c>
      <c r="K14" s="1">
        <v>37.1</v>
      </c>
      <c r="L14" s="1">
        <v>26</v>
      </c>
      <c r="M14" s="1">
        <v>6</v>
      </c>
      <c r="N14" s="1">
        <v>117</v>
      </c>
      <c r="O14" s="1">
        <v>360</v>
      </c>
      <c r="P14" s="1">
        <f t="shared" si="0"/>
        <v>2.6525823848649224E-2</v>
      </c>
      <c r="Q14" s="1">
        <f t="shared" si="1"/>
        <v>6.1177250797639443E-2</v>
      </c>
      <c r="R14" s="1">
        <v>15</v>
      </c>
      <c r="S14" s="1">
        <v>330</v>
      </c>
      <c r="T14" s="1">
        <v>188</v>
      </c>
      <c r="U14" s="1">
        <v>0.4</v>
      </c>
      <c r="V14" s="1" t="s">
        <v>55</v>
      </c>
      <c r="AB14" s="1">
        <v>3</v>
      </c>
      <c r="AC14" s="1">
        <v>6</v>
      </c>
      <c r="AD14" s="1" t="s">
        <v>90</v>
      </c>
      <c r="AE14" s="1" t="s">
        <v>72</v>
      </c>
      <c r="AF14" s="1">
        <v>2</v>
      </c>
      <c r="AG14" s="1" t="s">
        <v>233</v>
      </c>
      <c r="AH14" s="4" t="s">
        <v>94</v>
      </c>
      <c r="AI14" s="1" t="s">
        <v>357</v>
      </c>
      <c r="AK14" s="1" t="s">
        <v>296</v>
      </c>
    </row>
    <row r="15" spans="1:38" x14ac:dyDescent="0.2">
      <c r="A15" s="1" t="s">
        <v>8</v>
      </c>
      <c r="B15" s="1" t="s">
        <v>9</v>
      </c>
      <c r="C15" s="1" t="s">
        <v>97</v>
      </c>
      <c r="D15" s="1" t="s">
        <v>10</v>
      </c>
      <c r="E15" s="1">
        <v>79.900000000000006</v>
      </c>
      <c r="G15" s="1">
        <v>4</v>
      </c>
      <c r="H15" s="1">
        <v>29</v>
      </c>
      <c r="I15" s="1">
        <v>41.8</v>
      </c>
      <c r="J15" s="1">
        <v>10</v>
      </c>
      <c r="K15" s="1">
        <v>37.1</v>
      </c>
      <c r="L15" s="1">
        <v>26</v>
      </c>
      <c r="M15" s="1">
        <v>6</v>
      </c>
      <c r="N15" s="1">
        <v>119</v>
      </c>
      <c r="O15" s="1">
        <v>630</v>
      </c>
      <c r="P15" s="1">
        <f t="shared" si="0"/>
        <v>1.5157613627799556E-2</v>
      </c>
      <c r="Q15" s="1">
        <f t="shared" si="1"/>
        <v>5.9453052052038345E-2</v>
      </c>
      <c r="R15" s="1">
        <v>22</v>
      </c>
      <c r="S15" s="1">
        <v>495</v>
      </c>
      <c r="T15" s="1">
        <v>65</v>
      </c>
      <c r="U15" s="1">
        <v>0.5</v>
      </c>
      <c r="V15" s="1" t="s">
        <v>55</v>
      </c>
      <c r="AB15" s="1">
        <v>3</v>
      </c>
      <c r="AC15" s="1">
        <v>4</v>
      </c>
      <c r="AD15" s="1" t="s">
        <v>99</v>
      </c>
      <c r="AE15" s="1" t="s">
        <v>81</v>
      </c>
      <c r="AF15" s="1">
        <v>2</v>
      </c>
      <c r="AG15" s="1" t="s">
        <v>234</v>
      </c>
      <c r="AH15" s="4" t="s">
        <v>95</v>
      </c>
      <c r="AI15" s="1" t="s">
        <v>357</v>
      </c>
      <c r="AK15" s="1" t="s">
        <v>296</v>
      </c>
    </row>
    <row r="16" spans="1:38" x14ac:dyDescent="0.2">
      <c r="A16" s="1" t="s">
        <v>8</v>
      </c>
      <c r="B16" s="1" t="s">
        <v>9</v>
      </c>
      <c r="C16" s="1" t="s">
        <v>98</v>
      </c>
      <c r="D16" s="1" t="s">
        <v>10</v>
      </c>
      <c r="E16" s="1">
        <v>79.900000000000006</v>
      </c>
      <c r="G16" s="1">
        <v>4</v>
      </c>
      <c r="H16" s="1">
        <v>29</v>
      </c>
      <c r="I16" s="1">
        <v>41.8</v>
      </c>
      <c r="J16" s="1">
        <v>10</v>
      </c>
      <c r="K16" s="1">
        <v>37.1</v>
      </c>
      <c r="L16" s="1">
        <v>26</v>
      </c>
      <c r="M16" s="1">
        <v>6</v>
      </c>
      <c r="N16" s="1">
        <v>118</v>
      </c>
      <c r="O16" s="1">
        <v>700</v>
      </c>
      <c r="P16" s="1">
        <f t="shared" si="0"/>
        <v>1.3641852265019601E-2</v>
      </c>
      <c r="Q16" s="1">
        <f t="shared" si="1"/>
        <v>6.1008218007186608E-2</v>
      </c>
      <c r="R16" s="1">
        <v>25</v>
      </c>
      <c r="S16" s="1">
        <v>555</v>
      </c>
      <c r="T16" s="1">
        <v>50</v>
      </c>
      <c r="U16" s="1">
        <v>0.5</v>
      </c>
      <c r="V16" s="1" t="s">
        <v>55</v>
      </c>
      <c r="AB16" s="1">
        <v>3</v>
      </c>
      <c r="AC16" s="1">
        <v>4</v>
      </c>
      <c r="AD16" s="1" t="s">
        <v>100</v>
      </c>
      <c r="AE16" s="1" t="s">
        <v>64</v>
      </c>
      <c r="AF16" s="1">
        <v>2</v>
      </c>
      <c r="AG16" s="1" t="s">
        <v>235</v>
      </c>
      <c r="AH16" s="4" t="s">
        <v>96</v>
      </c>
      <c r="AI16" s="1" t="s">
        <v>357</v>
      </c>
      <c r="AK16" s="1" t="s">
        <v>296</v>
      </c>
    </row>
    <row r="17" spans="1:37" x14ac:dyDescent="0.2">
      <c r="A17" s="1" t="s">
        <v>8</v>
      </c>
      <c r="B17" s="1" t="s">
        <v>9</v>
      </c>
      <c r="C17" s="1" t="s">
        <v>101</v>
      </c>
      <c r="D17" s="1" t="s">
        <v>10</v>
      </c>
      <c r="E17" s="1">
        <v>96.9</v>
      </c>
      <c r="G17" s="1">
        <v>4</v>
      </c>
      <c r="H17" s="1">
        <v>34</v>
      </c>
      <c r="I17" s="1">
        <v>42.5</v>
      </c>
      <c r="J17" s="1">
        <v>15</v>
      </c>
      <c r="K17" s="1">
        <v>43</v>
      </c>
      <c r="L17" s="1">
        <v>31.5</v>
      </c>
      <c r="M17" s="1">
        <v>6</v>
      </c>
      <c r="N17" s="1">
        <v>183</v>
      </c>
      <c r="O17" s="1">
        <v>400</v>
      </c>
      <c r="P17" s="1">
        <f t="shared" si="0"/>
        <v>2.3873241463784299E-2</v>
      </c>
      <c r="Q17" s="1">
        <f t="shared" si="1"/>
        <v>7.009425046445468E-2</v>
      </c>
      <c r="R17" s="1">
        <v>30</v>
      </c>
      <c r="S17" s="1">
        <v>900</v>
      </c>
      <c r="T17" s="1">
        <v>116</v>
      </c>
      <c r="U17" s="1">
        <v>0.3</v>
      </c>
      <c r="V17" s="1" t="s">
        <v>55</v>
      </c>
      <c r="AB17" s="1">
        <v>4</v>
      </c>
      <c r="AC17" s="1">
        <v>8</v>
      </c>
      <c r="AD17" s="1" t="s">
        <v>102</v>
      </c>
      <c r="AE17" s="1" t="s">
        <v>103</v>
      </c>
      <c r="AF17" s="1">
        <v>2</v>
      </c>
      <c r="AG17" s="1" t="s">
        <v>236</v>
      </c>
      <c r="AH17" s="4" t="s">
        <v>104</v>
      </c>
      <c r="AI17" s="1" t="s">
        <v>357</v>
      </c>
      <c r="AK17" s="1" t="s">
        <v>297</v>
      </c>
    </row>
    <row r="18" spans="1:37" x14ac:dyDescent="0.2">
      <c r="A18" s="1" t="s">
        <v>8</v>
      </c>
      <c r="B18" s="1" t="s">
        <v>9</v>
      </c>
      <c r="C18" s="1" t="s">
        <v>114</v>
      </c>
      <c r="D18" s="1" t="s">
        <v>10</v>
      </c>
      <c r="E18" s="1">
        <v>109.9</v>
      </c>
      <c r="G18" s="1">
        <v>4</v>
      </c>
      <c r="H18" s="1">
        <v>42</v>
      </c>
      <c r="I18" s="1">
        <v>42.5</v>
      </c>
      <c r="J18" s="1">
        <v>20</v>
      </c>
      <c r="K18" s="1">
        <v>50.6</v>
      </c>
      <c r="L18" s="1" t="s">
        <v>106</v>
      </c>
      <c r="M18" s="1" t="s">
        <v>105</v>
      </c>
      <c r="N18" s="1">
        <v>222</v>
      </c>
      <c r="O18" s="1">
        <v>400</v>
      </c>
      <c r="P18" s="1">
        <f t="shared" si="0"/>
        <v>2.3873241463784299E-2</v>
      </c>
      <c r="Q18" s="1">
        <f t="shared" si="1"/>
        <v>8.3368975482647129E-2</v>
      </c>
      <c r="R18" s="1">
        <v>38</v>
      </c>
      <c r="S18" s="1">
        <v>1140</v>
      </c>
      <c r="T18" s="1">
        <v>82</v>
      </c>
      <c r="U18" s="1">
        <v>1.2</v>
      </c>
      <c r="V18" s="1" t="s">
        <v>55</v>
      </c>
      <c r="AB18" s="1">
        <v>4</v>
      </c>
      <c r="AC18" s="1">
        <v>8</v>
      </c>
      <c r="AD18" s="1" t="s">
        <v>107</v>
      </c>
      <c r="AE18" s="1" t="s">
        <v>72</v>
      </c>
      <c r="AF18" s="1">
        <v>2</v>
      </c>
      <c r="AG18" s="1" t="s">
        <v>237</v>
      </c>
      <c r="AH18" s="4" t="s">
        <v>54</v>
      </c>
      <c r="AI18" s="1" t="s">
        <v>357</v>
      </c>
      <c r="AK18" s="1" t="s">
        <v>321</v>
      </c>
    </row>
    <row r="19" spans="1:37" x14ac:dyDescent="0.2">
      <c r="A19" s="1" t="s">
        <v>8</v>
      </c>
      <c r="B19" s="1" t="s">
        <v>9</v>
      </c>
      <c r="C19" s="1" t="s">
        <v>117</v>
      </c>
      <c r="D19" s="1" t="s">
        <v>10</v>
      </c>
      <c r="E19" s="1">
        <v>86.9</v>
      </c>
      <c r="G19" s="1">
        <v>4</v>
      </c>
      <c r="H19" s="1">
        <v>30</v>
      </c>
      <c r="I19" s="1">
        <v>44.7</v>
      </c>
      <c r="J19" s="1">
        <v>10</v>
      </c>
      <c r="K19" s="1">
        <v>39.1</v>
      </c>
      <c r="L19" s="1" t="s">
        <v>106</v>
      </c>
      <c r="M19" s="1" t="s">
        <v>105</v>
      </c>
      <c r="N19" s="1">
        <v>137</v>
      </c>
      <c r="O19" s="1">
        <v>370</v>
      </c>
      <c r="P19" s="1">
        <f t="shared" si="0"/>
        <v>2.5808909690577624E-2</v>
      </c>
      <c r="Q19" s="1">
        <f t="shared" si="1"/>
        <v>8.2443537847549472E-2</v>
      </c>
      <c r="R19" s="1">
        <v>20</v>
      </c>
      <c r="S19" s="1">
        <v>450</v>
      </c>
      <c r="T19" s="1">
        <v>98</v>
      </c>
      <c r="U19" s="1">
        <v>0.8</v>
      </c>
      <c r="V19" s="1" t="s">
        <v>123</v>
      </c>
      <c r="AB19" s="1">
        <v>4</v>
      </c>
      <c r="AC19" s="1">
        <v>8</v>
      </c>
      <c r="AD19" s="1" t="s">
        <v>102</v>
      </c>
      <c r="AE19" s="1" t="s">
        <v>72</v>
      </c>
      <c r="AF19" s="1">
        <v>2</v>
      </c>
      <c r="AG19" s="1" t="s">
        <v>238</v>
      </c>
      <c r="AH19" s="4" t="s">
        <v>120</v>
      </c>
      <c r="AI19" s="1" t="s">
        <v>357</v>
      </c>
      <c r="AK19" s="1" t="s">
        <v>298</v>
      </c>
    </row>
    <row r="20" spans="1:37" x14ac:dyDescent="0.2">
      <c r="A20" s="1" t="s">
        <v>8</v>
      </c>
      <c r="B20" s="1" t="s">
        <v>9</v>
      </c>
      <c r="C20" s="1" t="s">
        <v>118</v>
      </c>
      <c r="D20" s="1" t="s">
        <v>10</v>
      </c>
      <c r="E20" s="1">
        <v>86.9</v>
      </c>
      <c r="G20" s="1">
        <v>4</v>
      </c>
      <c r="H20" s="1">
        <v>30</v>
      </c>
      <c r="I20" s="1">
        <v>44.7</v>
      </c>
      <c r="J20" s="1">
        <v>10</v>
      </c>
      <c r="K20" s="1">
        <v>39.1</v>
      </c>
      <c r="L20" s="1" t="s">
        <v>106</v>
      </c>
      <c r="M20" s="1" t="s">
        <v>105</v>
      </c>
      <c r="N20" s="1">
        <v>137</v>
      </c>
      <c r="O20" s="1">
        <v>475</v>
      </c>
      <c r="P20" s="1">
        <f t="shared" si="0"/>
        <v>2.0103782285292044E-2</v>
      </c>
      <c r="Q20" s="1">
        <f t="shared" si="1"/>
        <v>6.4219176849670115E-2</v>
      </c>
      <c r="R20" s="1">
        <v>30</v>
      </c>
      <c r="S20" s="1">
        <v>540</v>
      </c>
      <c r="T20" s="1">
        <v>98</v>
      </c>
      <c r="U20" s="1">
        <v>0.8</v>
      </c>
      <c r="V20" s="1" t="s">
        <v>123</v>
      </c>
      <c r="AB20" s="1">
        <v>4</v>
      </c>
      <c r="AC20" s="1">
        <v>8</v>
      </c>
      <c r="AD20" s="1" t="s">
        <v>90</v>
      </c>
      <c r="AE20" s="1" t="s">
        <v>72</v>
      </c>
      <c r="AF20" s="1">
        <v>2</v>
      </c>
      <c r="AG20" s="1" t="s">
        <v>239</v>
      </c>
      <c r="AH20" s="4" t="s">
        <v>121</v>
      </c>
      <c r="AI20" s="1" t="s">
        <v>357</v>
      </c>
      <c r="AK20" s="1" t="s">
        <v>298</v>
      </c>
    </row>
    <row r="21" spans="1:37" x14ac:dyDescent="0.2">
      <c r="A21" s="1" t="s">
        <v>8</v>
      </c>
      <c r="B21" s="1" t="s">
        <v>9</v>
      </c>
      <c r="C21" s="1" t="s">
        <v>119</v>
      </c>
      <c r="D21" s="1" t="s">
        <v>10</v>
      </c>
      <c r="E21" s="1">
        <v>86.9</v>
      </c>
      <c r="G21" s="1">
        <v>4</v>
      </c>
      <c r="H21" s="1">
        <v>30</v>
      </c>
      <c r="I21" s="1">
        <v>44.7</v>
      </c>
      <c r="J21" s="1">
        <v>10</v>
      </c>
      <c r="K21" s="1">
        <v>39.1</v>
      </c>
      <c r="L21" s="1" t="s">
        <v>106</v>
      </c>
      <c r="M21" s="1" t="s">
        <v>105</v>
      </c>
      <c r="N21" s="1">
        <v>137</v>
      </c>
      <c r="O21" s="1">
        <v>580</v>
      </c>
      <c r="P21" s="1">
        <f t="shared" si="0"/>
        <v>1.6464304457782276E-2</v>
      </c>
      <c r="Q21" s="1">
        <f t="shared" si="1"/>
        <v>8.0337579606982915E-2</v>
      </c>
      <c r="R21" s="1">
        <v>31</v>
      </c>
      <c r="S21" s="1">
        <v>575</v>
      </c>
      <c r="T21" s="1">
        <v>42</v>
      </c>
      <c r="U21" s="1">
        <v>1.3</v>
      </c>
      <c r="V21" s="1" t="s">
        <v>123</v>
      </c>
      <c r="AB21" s="1">
        <v>4</v>
      </c>
      <c r="AC21" s="1">
        <v>8</v>
      </c>
      <c r="AD21" s="1" t="s">
        <v>91</v>
      </c>
      <c r="AE21" s="1" t="s">
        <v>72</v>
      </c>
      <c r="AF21" s="1">
        <v>2</v>
      </c>
      <c r="AG21" s="1" t="s">
        <v>240</v>
      </c>
      <c r="AH21" s="4" t="s">
        <v>122</v>
      </c>
      <c r="AI21" s="1" t="s">
        <v>357</v>
      </c>
      <c r="AK21" s="1" t="s">
        <v>298</v>
      </c>
    </row>
    <row r="22" spans="1:37" x14ac:dyDescent="0.2">
      <c r="A22" s="1" t="s">
        <v>8</v>
      </c>
      <c r="B22" s="1" t="s">
        <v>9</v>
      </c>
      <c r="C22" s="1" t="s">
        <v>125</v>
      </c>
      <c r="D22" s="1" t="s">
        <v>10</v>
      </c>
      <c r="E22" s="1">
        <v>92.9</v>
      </c>
      <c r="G22" s="1">
        <v>4</v>
      </c>
      <c r="H22" s="1">
        <v>33</v>
      </c>
      <c r="I22" s="1">
        <v>44.7</v>
      </c>
      <c r="J22" s="1">
        <v>12</v>
      </c>
      <c r="K22" s="1">
        <v>40.9</v>
      </c>
      <c r="L22" s="1" t="s">
        <v>106</v>
      </c>
      <c r="M22" s="1" t="s">
        <v>105</v>
      </c>
      <c r="N22" s="1">
        <v>155</v>
      </c>
      <c r="O22" s="1">
        <v>340</v>
      </c>
      <c r="P22" s="1">
        <f t="shared" si="0"/>
        <v>2.8086166427981531E-2</v>
      </c>
      <c r="Q22" s="1">
        <f t="shared" si="1"/>
        <v>7.7013461601343633E-2</v>
      </c>
      <c r="R22" s="1">
        <v>22</v>
      </c>
      <c r="S22" s="1">
        <v>660</v>
      </c>
      <c r="T22" s="1">
        <v>133</v>
      </c>
      <c r="U22" s="1">
        <v>0.9</v>
      </c>
      <c r="V22" s="1" t="s">
        <v>123</v>
      </c>
      <c r="AB22" s="1">
        <v>4</v>
      </c>
      <c r="AC22" s="1">
        <v>8</v>
      </c>
      <c r="AD22" s="1" t="s">
        <v>132</v>
      </c>
      <c r="AE22" s="1" t="s">
        <v>72</v>
      </c>
      <c r="AF22" s="1">
        <v>2</v>
      </c>
      <c r="AG22" s="1" t="s">
        <v>241</v>
      </c>
      <c r="AH22" s="4" t="s">
        <v>128</v>
      </c>
      <c r="AI22" s="1" t="s">
        <v>357</v>
      </c>
      <c r="AK22" s="1" t="s">
        <v>299</v>
      </c>
    </row>
    <row r="23" spans="1:37" x14ac:dyDescent="0.2">
      <c r="A23" s="1" t="s">
        <v>8</v>
      </c>
      <c r="B23" s="1" t="s">
        <v>9</v>
      </c>
      <c r="C23" s="1" t="s">
        <v>126</v>
      </c>
      <c r="D23" s="1" t="s">
        <v>10</v>
      </c>
      <c r="E23" s="1">
        <v>92.9</v>
      </c>
      <c r="G23" s="1">
        <v>4</v>
      </c>
      <c r="H23" s="1">
        <v>33</v>
      </c>
      <c r="I23" s="1">
        <v>44.7</v>
      </c>
      <c r="J23" s="1">
        <v>12</v>
      </c>
      <c r="K23" s="1">
        <v>40.9</v>
      </c>
      <c r="L23" s="1" t="s">
        <v>106</v>
      </c>
      <c r="M23" s="1" t="s">
        <v>105</v>
      </c>
      <c r="N23" s="1">
        <v>155</v>
      </c>
      <c r="O23" s="1">
        <v>400</v>
      </c>
      <c r="P23" s="1">
        <f t="shared" si="0"/>
        <v>2.3873241463784299E-2</v>
      </c>
      <c r="Q23" s="1">
        <f t="shared" si="1"/>
        <v>8.7172752469882084E-2</v>
      </c>
      <c r="R23" s="1">
        <v>25</v>
      </c>
      <c r="S23" s="1">
        <v>750</v>
      </c>
      <c r="T23" s="1">
        <v>75</v>
      </c>
      <c r="U23" s="1">
        <v>1</v>
      </c>
      <c r="V23" s="1" t="s">
        <v>123</v>
      </c>
      <c r="AB23" s="1">
        <v>4</v>
      </c>
      <c r="AC23" s="1">
        <v>8</v>
      </c>
      <c r="AD23" s="1" t="s">
        <v>90</v>
      </c>
      <c r="AE23" s="1" t="s">
        <v>72</v>
      </c>
      <c r="AF23" s="1">
        <v>2</v>
      </c>
      <c r="AG23" s="1" t="s">
        <v>242</v>
      </c>
      <c r="AH23" s="4" t="s">
        <v>129</v>
      </c>
      <c r="AI23" s="1" t="s">
        <v>357</v>
      </c>
      <c r="AK23" s="1" t="s">
        <v>299</v>
      </c>
    </row>
    <row r="24" spans="1:37" x14ac:dyDescent="0.2">
      <c r="A24" s="1" t="s">
        <v>8</v>
      </c>
      <c r="B24" s="1" t="s">
        <v>9</v>
      </c>
      <c r="C24" s="1" t="s">
        <v>127</v>
      </c>
      <c r="D24" s="1" t="s">
        <v>10</v>
      </c>
      <c r="E24" s="1">
        <v>92.9</v>
      </c>
      <c r="G24" s="1">
        <v>4</v>
      </c>
      <c r="H24" s="1">
        <v>33</v>
      </c>
      <c r="I24" s="1">
        <v>44.7</v>
      </c>
      <c r="J24" s="1">
        <v>12</v>
      </c>
      <c r="K24" s="1">
        <v>40.9</v>
      </c>
      <c r="L24" s="1" t="s">
        <v>106</v>
      </c>
      <c r="M24" s="1" t="s">
        <v>105</v>
      </c>
      <c r="N24" s="1">
        <v>155</v>
      </c>
      <c r="O24" s="1">
        <v>480</v>
      </c>
      <c r="P24" s="1">
        <f t="shared" si="0"/>
        <v>1.9894367886486918E-2</v>
      </c>
      <c r="Q24" s="1">
        <f t="shared" si="1"/>
        <v>8.332833742247843E-2</v>
      </c>
      <c r="R24" s="1">
        <v>29</v>
      </c>
      <c r="S24" s="1">
        <v>870</v>
      </c>
      <c r="T24" s="1">
        <v>57</v>
      </c>
      <c r="U24" s="1">
        <v>1.3</v>
      </c>
      <c r="V24" s="1" t="s">
        <v>123</v>
      </c>
      <c r="AB24" s="1">
        <v>4</v>
      </c>
      <c r="AC24" s="1">
        <v>8</v>
      </c>
      <c r="AD24" s="1" t="s">
        <v>90</v>
      </c>
      <c r="AE24" s="1" t="s">
        <v>72</v>
      </c>
      <c r="AF24" s="1">
        <v>2</v>
      </c>
      <c r="AG24" s="1" t="s">
        <v>243</v>
      </c>
      <c r="AH24" s="4" t="s">
        <v>130</v>
      </c>
      <c r="AI24" s="1" t="s">
        <v>357</v>
      </c>
      <c r="AK24" s="1" t="s">
        <v>299</v>
      </c>
    </row>
    <row r="25" spans="1:37" x14ac:dyDescent="0.2">
      <c r="A25" s="1" t="s">
        <v>8</v>
      </c>
      <c r="B25" s="1" t="s">
        <v>9</v>
      </c>
      <c r="C25" s="1" t="s">
        <v>133</v>
      </c>
      <c r="D25" s="1" t="s">
        <v>10</v>
      </c>
      <c r="E25" s="1">
        <v>96.9</v>
      </c>
      <c r="G25" s="1">
        <v>4</v>
      </c>
      <c r="H25" s="1">
        <v>35</v>
      </c>
      <c r="I25" s="1">
        <v>44.7</v>
      </c>
      <c r="J25" s="1">
        <v>14</v>
      </c>
      <c r="K25" s="1">
        <v>42.9</v>
      </c>
      <c r="L25" s="1" t="s">
        <v>106</v>
      </c>
      <c r="M25" s="1" t="s">
        <v>105</v>
      </c>
      <c r="N25" s="1">
        <v>171</v>
      </c>
      <c r="O25" s="1">
        <v>330</v>
      </c>
      <c r="P25" s="1">
        <f t="shared" si="0"/>
        <v>2.8937262380344612E-2</v>
      </c>
      <c r="Q25" s="1">
        <f t="shared" si="1"/>
        <v>9.9253991122532956E-2</v>
      </c>
      <c r="R25" s="1">
        <v>25</v>
      </c>
      <c r="S25" s="1">
        <v>750</v>
      </c>
      <c r="T25" s="1">
        <v>85</v>
      </c>
      <c r="U25" s="1">
        <v>1.1000000000000001</v>
      </c>
      <c r="V25" s="1" t="s">
        <v>123</v>
      </c>
      <c r="AB25" s="1">
        <v>4</v>
      </c>
      <c r="AC25" s="1">
        <v>8</v>
      </c>
      <c r="AD25" s="1" t="s">
        <v>107</v>
      </c>
      <c r="AE25" s="1" t="s">
        <v>124</v>
      </c>
      <c r="AF25" s="1">
        <v>2</v>
      </c>
      <c r="AG25" s="1" t="s">
        <v>244</v>
      </c>
      <c r="AH25" s="4" t="s">
        <v>135</v>
      </c>
      <c r="AI25" s="1" t="s">
        <v>357</v>
      </c>
      <c r="AK25" s="1" t="s">
        <v>300</v>
      </c>
    </row>
    <row r="26" spans="1:37" x14ac:dyDescent="0.2">
      <c r="A26" s="1" t="s">
        <v>8</v>
      </c>
      <c r="B26" s="1" t="s">
        <v>9</v>
      </c>
      <c r="C26" s="1" t="s">
        <v>134</v>
      </c>
      <c r="D26" s="1" t="s">
        <v>10</v>
      </c>
      <c r="E26" s="1">
        <v>96.9</v>
      </c>
      <c r="G26" s="1">
        <v>4</v>
      </c>
      <c r="H26" s="1">
        <v>35</v>
      </c>
      <c r="I26" s="1">
        <v>44.7</v>
      </c>
      <c r="J26" s="1">
        <v>14</v>
      </c>
      <c r="K26" s="1">
        <v>42.9</v>
      </c>
      <c r="L26" s="1" t="s">
        <v>106</v>
      </c>
      <c r="M26" s="1" t="s">
        <v>105</v>
      </c>
      <c r="N26" s="1">
        <v>171</v>
      </c>
      <c r="O26" s="1">
        <v>400</v>
      </c>
      <c r="P26" s="1">
        <f t="shared" si="0"/>
        <v>2.3873241463784299E-2</v>
      </c>
      <c r="Q26" s="1">
        <f t="shared" si="1"/>
        <v>9.223037816543718E-2</v>
      </c>
      <c r="R26" s="1">
        <v>30</v>
      </c>
      <c r="S26" s="1">
        <v>900</v>
      </c>
      <c r="T26" s="1">
        <v>67</v>
      </c>
      <c r="U26" s="1">
        <v>1.3</v>
      </c>
      <c r="V26" s="1" t="s">
        <v>123</v>
      </c>
      <c r="AB26" s="1">
        <v>4</v>
      </c>
      <c r="AC26" s="1">
        <v>8</v>
      </c>
      <c r="AD26" s="1" t="s">
        <v>107</v>
      </c>
      <c r="AE26" s="1" t="s">
        <v>72</v>
      </c>
      <c r="AF26" s="1">
        <v>2</v>
      </c>
      <c r="AG26" s="1" t="s">
        <v>245</v>
      </c>
      <c r="AH26" s="4" t="s">
        <v>136</v>
      </c>
      <c r="AI26" s="1" t="s">
        <v>357</v>
      </c>
      <c r="AK26" s="1" t="s">
        <v>300</v>
      </c>
    </row>
    <row r="27" spans="1:37" x14ac:dyDescent="0.2">
      <c r="A27" s="1" t="s">
        <v>8</v>
      </c>
      <c r="B27" s="1" t="s">
        <v>9</v>
      </c>
      <c r="C27" s="1" t="s">
        <v>137</v>
      </c>
      <c r="D27" s="1" t="s">
        <v>10</v>
      </c>
      <c r="E27" s="1">
        <v>99.9</v>
      </c>
      <c r="G27" s="1">
        <v>4</v>
      </c>
      <c r="H27" s="1">
        <v>29.5</v>
      </c>
      <c r="I27" s="1">
        <v>59</v>
      </c>
      <c r="J27" s="1">
        <v>8</v>
      </c>
      <c r="K27" s="1">
        <v>38.5</v>
      </c>
      <c r="L27" s="1">
        <v>31.5</v>
      </c>
      <c r="M27" s="1">
        <v>6</v>
      </c>
      <c r="N27" s="1">
        <v>196</v>
      </c>
      <c r="O27" s="1">
        <v>340</v>
      </c>
      <c r="P27" s="1">
        <f t="shared" si="0"/>
        <v>2.8086166427981531E-2</v>
      </c>
      <c r="Q27" s="1">
        <f t="shared" si="1"/>
        <v>9.2098167857990937E-2</v>
      </c>
      <c r="R27" s="1">
        <v>35</v>
      </c>
      <c r="S27" s="1">
        <v>850</v>
      </c>
      <c r="T27" s="1">
        <v>93</v>
      </c>
      <c r="U27" s="1">
        <v>0.9</v>
      </c>
      <c r="V27" s="1" t="s">
        <v>138</v>
      </c>
      <c r="AB27" s="1">
        <v>4</v>
      </c>
      <c r="AC27" s="1">
        <v>6</v>
      </c>
      <c r="AD27" s="1" t="s">
        <v>107</v>
      </c>
      <c r="AE27" s="1" t="s">
        <v>124</v>
      </c>
      <c r="AF27" s="1">
        <v>2</v>
      </c>
      <c r="AG27" s="1" t="s">
        <v>246</v>
      </c>
      <c r="AH27" s="4" t="s">
        <v>139</v>
      </c>
      <c r="AI27" s="1" t="s">
        <v>357</v>
      </c>
      <c r="AK27" s="1" t="s">
        <v>301</v>
      </c>
    </row>
    <row r="28" spans="1:37" x14ac:dyDescent="0.2">
      <c r="A28" s="1" t="s">
        <v>8</v>
      </c>
      <c r="B28" s="1" t="s">
        <v>9</v>
      </c>
      <c r="C28" s="1" t="s">
        <v>140</v>
      </c>
      <c r="D28" s="1" t="s">
        <v>10</v>
      </c>
      <c r="E28" s="1">
        <v>109.9</v>
      </c>
      <c r="G28" s="1">
        <v>4</v>
      </c>
      <c r="H28" s="1">
        <v>33.5</v>
      </c>
      <c r="I28" s="1">
        <v>59</v>
      </c>
      <c r="J28" s="1">
        <v>12</v>
      </c>
      <c r="K28" s="1">
        <v>42.5</v>
      </c>
      <c r="L28" s="1">
        <v>31.5</v>
      </c>
      <c r="M28" s="1">
        <v>6</v>
      </c>
      <c r="N28" s="1">
        <v>249</v>
      </c>
      <c r="O28" s="1">
        <v>340</v>
      </c>
      <c r="P28" s="1">
        <f t="shared" si="0"/>
        <v>2.8086166427981531E-2</v>
      </c>
      <c r="Q28" s="1">
        <f t="shared" si="1"/>
        <v>0.10692220825294046</v>
      </c>
      <c r="R28" s="1">
        <v>35</v>
      </c>
      <c r="S28" s="1">
        <v>840</v>
      </c>
      <c r="T28" s="1">
        <v>69</v>
      </c>
      <c r="U28" s="1">
        <v>1.1000000000000001</v>
      </c>
      <c r="V28" s="1" t="s">
        <v>138</v>
      </c>
      <c r="AB28" s="1">
        <v>4</v>
      </c>
      <c r="AC28" s="1">
        <v>8</v>
      </c>
      <c r="AD28" s="1" t="s">
        <v>144</v>
      </c>
      <c r="AE28" s="1" t="s">
        <v>145</v>
      </c>
      <c r="AF28" s="1">
        <v>2</v>
      </c>
      <c r="AG28" s="1" t="s">
        <v>247</v>
      </c>
      <c r="AH28" s="4" t="s">
        <v>142</v>
      </c>
      <c r="AI28" s="1" t="s">
        <v>357</v>
      </c>
      <c r="AK28" s="1" t="s">
        <v>302</v>
      </c>
    </row>
    <row r="29" spans="1:37" x14ac:dyDescent="0.2">
      <c r="A29" s="1" t="s">
        <v>8</v>
      </c>
      <c r="B29" s="1" t="s">
        <v>9</v>
      </c>
      <c r="C29" s="1" t="s">
        <v>141</v>
      </c>
      <c r="D29" s="1" t="s">
        <v>10</v>
      </c>
      <c r="E29" s="1">
        <v>109.9</v>
      </c>
      <c r="G29" s="1">
        <v>4</v>
      </c>
      <c r="H29" s="1">
        <v>33.5</v>
      </c>
      <c r="I29" s="1">
        <v>59</v>
      </c>
      <c r="J29" s="1">
        <v>12</v>
      </c>
      <c r="K29" s="1">
        <v>42.5</v>
      </c>
      <c r="L29" s="1">
        <v>31.5</v>
      </c>
      <c r="M29" s="1">
        <v>6</v>
      </c>
      <c r="N29" s="1">
        <v>249</v>
      </c>
      <c r="O29" s="1">
        <v>420</v>
      </c>
      <c r="P29" s="1">
        <f t="shared" si="0"/>
        <v>2.2736420441699334E-2</v>
      </c>
      <c r="Q29" s="1">
        <f t="shared" si="1"/>
        <v>8.6556073347618473E-2</v>
      </c>
      <c r="R29" s="1">
        <v>60</v>
      </c>
      <c r="S29" s="1">
        <v>1440</v>
      </c>
      <c r="T29" s="1">
        <v>69</v>
      </c>
      <c r="U29" s="1">
        <v>1.1000000000000001</v>
      </c>
      <c r="V29" s="1" t="s">
        <v>138</v>
      </c>
      <c r="AB29" s="1">
        <v>4</v>
      </c>
      <c r="AC29" s="1">
        <v>8</v>
      </c>
      <c r="AD29" s="1" t="s">
        <v>107</v>
      </c>
      <c r="AE29" s="1" t="s">
        <v>145</v>
      </c>
      <c r="AF29" s="1">
        <v>2</v>
      </c>
      <c r="AG29" s="1" t="s">
        <v>248</v>
      </c>
      <c r="AH29" s="4" t="s">
        <v>143</v>
      </c>
      <c r="AI29" s="1" t="s">
        <v>357</v>
      </c>
      <c r="AK29" s="1" t="s">
        <v>302</v>
      </c>
    </row>
    <row r="30" spans="1:37" x14ac:dyDescent="0.2">
      <c r="A30" s="1" t="s">
        <v>8</v>
      </c>
      <c r="B30" s="1" t="s">
        <v>9</v>
      </c>
      <c r="C30" s="1" t="s">
        <v>146</v>
      </c>
      <c r="D30" s="1" t="s">
        <v>10</v>
      </c>
      <c r="E30" s="1">
        <v>29.99</v>
      </c>
      <c r="G30" s="1">
        <v>4</v>
      </c>
      <c r="H30" s="1">
        <v>26</v>
      </c>
      <c r="I30" s="1">
        <v>28.8</v>
      </c>
      <c r="J30" s="1">
        <v>8</v>
      </c>
      <c r="K30" s="1">
        <v>40.5</v>
      </c>
      <c r="L30" s="1">
        <v>23</v>
      </c>
      <c r="M30" s="1">
        <v>6</v>
      </c>
      <c r="N30" s="1">
        <v>47</v>
      </c>
      <c r="O30" s="1">
        <v>1450</v>
      </c>
      <c r="P30" s="1">
        <f t="shared" si="0"/>
        <v>6.5857217831129114E-3</v>
      </c>
      <c r="Q30" s="1">
        <f t="shared" si="1"/>
        <v>2.1952405943709705E-2</v>
      </c>
      <c r="R30" s="1">
        <v>23</v>
      </c>
      <c r="S30" s="1">
        <v>250</v>
      </c>
      <c r="T30" s="1">
        <v>90</v>
      </c>
      <c r="U30" s="1">
        <v>0.8</v>
      </c>
      <c r="V30" s="1" t="s">
        <v>55</v>
      </c>
      <c r="AB30" s="1">
        <v>2</v>
      </c>
      <c r="AC30" s="1">
        <v>4</v>
      </c>
      <c r="AD30" s="1" t="s">
        <v>131</v>
      </c>
      <c r="AE30" s="1" t="s">
        <v>124</v>
      </c>
      <c r="AF30" s="1">
        <v>3</v>
      </c>
      <c r="AG30" s="1" t="s">
        <v>249</v>
      </c>
      <c r="AH30" s="4" t="s">
        <v>148</v>
      </c>
      <c r="AI30" s="1" t="s">
        <v>357</v>
      </c>
      <c r="AK30" s="1" t="s">
        <v>303</v>
      </c>
    </row>
    <row r="31" spans="1:37" x14ac:dyDescent="0.2">
      <c r="A31" s="1" t="s">
        <v>8</v>
      </c>
      <c r="B31" s="1" t="s">
        <v>9</v>
      </c>
      <c r="C31" s="1" t="s">
        <v>147</v>
      </c>
      <c r="D31" s="1" t="s">
        <v>10</v>
      </c>
      <c r="E31" s="1">
        <v>29.99</v>
      </c>
      <c r="G31" s="1">
        <v>4</v>
      </c>
      <c r="H31" s="1">
        <v>26</v>
      </c>
      <c r="I31" s="1">
        <v>28.8</v>
      </c>
      <c r="J31" s="1">
        <v>8</v>
      </c>
      <c r="K31" s="1">
        <v>40.5</v>
      </c>
      <c r="L31" s="1">
        <v>23</v>
      </c>
      <c r="M31" s="1">
        <v>6</v>
      </c>
      <c r="N31" s="1">
        <v>48</v>
      </c>
      <c r="O31" s="1">
        <v>2600</v>
      </c>
      <c r="P31" s="1">
        <f t="shared" si="0"/>
        <v>3.6728063790437389E-3</v>
      </c>
      <c r="Q31" s="1">
        <f t="shared" si="1"/>
        <v>2.1949216303894691E-2</v>
      </c>
      <c r="R31" s="1">
        <v>28</v>
      </c>
      <c r="S31" s="1">
        <v>300</v>
      </c>
      <c r="T31" s="1">
        <v>28</v>
      </c>
      <c r="U31" s="1">
        <v>1.8</v>
      </c>
      <c r="V31" s="1" t="s">
        <v>55</v>
      </c>
      <c r="AB31" s="1">
        <v>2</v>
      </c>
      <c r="AC31" s="1">
        <v>4</v>
      </c>
      <c r="AD31" s="1" t="s">
        <v>145</v>
      </c>
      <c r="AE31" s="1" t="s">
        <v>72</v>
      </c>
      <c r="AF31" s="1">
        <v>3</v>
      </c>
      <c r="AG31" s="1" t="s">
        <v>250</v>
      </c>
      <c r="AH31" s="4" t="s">
        <v>148</v>
      </c>
      <c r="AI31" s="1" t="s">
        <v>357</v>
      </c>
      <c r="AK31" s="1" t="s">
        <v>303</v>
      </c>
    </row>
    <row r="32" spans="1:37" x14ac:dyDescent="0.2">
      <c r="A32" s="1" t="s">
        <v>8</v>
      </c>
      <c r="B32" s="1" t="s">
        <v>9</v>
      </c>
      <c r="C32" s="1" t="s">
        <v>149</v>
      </c>
      <c r="D32" s="1" t="s">
        <v>10</v>
      </c>
      <c r="E32" s="1">
        <v>27.99</v>
      </c>
      <c r="G32" s="1">
        <v>6</v>
      </c>
      <c r="H32" s="1">
        <v>24.8</v>
      </c>
      <c r="I32" s="1">
        <v>28.8</v>
      </c>
      <c r="J32" s="1">
        <v>10</v>
      </c>
      <c r="K32" s="1">
        <v>49.8</v>
      </c>
      <c r="N32" s="1">
        <v>52</v>
      </c>
      <c r="O32" s="1">
        <v>2200</v>
      </c>
      <c r="P32" s="1">
        <f t="shared" si="0"/>
        <v>4.3405893570516909E-3</v>
      </c>
      <c r="Q32" s="1">
        <f t="shared" si="1"/>
        <v>2.320142604394973E-2</v>
      </c>
      <c r="R32" s="1">
        <v>45</v>
      </c>
      <c r="S32" s="1">
        <v>650</v>
      </c>
      <c r="T32" s="1">
        <v>35</v>
      </c>
      <c r="U32" s="1">
        <v>2.1</v>
      </c>
      <c r="V32" s="1" t="s">
        <v>55</v>
      </c>
      <c r="AB32" s="1">
        <v>3</v>
      </c>
      <c r="AC32" s="1">
        <v>4</v>
      </c>
      <c r="AD32" s="1" t="s">
        <v>151</v>
      </c>
      <c r="AE32" s="1" t="s">
        <v>81</v>
      </c>
      <c r="AF32" s="1">
        <v>3</v>
      </c>
      <c r="AG32" s="1" t="s">
        <v>251</v>
      </c>
      <c r="AH32" s="4" t="s">
        <v>150</v>
      </c>
      <c r="AI32" s="1" t="s">
        <v>357</v>
      </c>
      <c r="AK32" s="1" t="s">
        <v>304</v>
      </c>
    </row>
    <row r="33" spans="1:37" x14ac:dyDescent="0.2">
      <c r="A33" s="1" t="s">
        <v>8</v>
      </c>
      <c r="B33" s="1" t="s">
        <v>9</v>
      </c>
      <c r="C33" s="1" t="s">
        <v>153</v>
      </c>
      <c r="D33" s="1" t="s">
        <v>10</v>
      </c>
      <c r="E33" s="1">
        <v>34.99</v>
      </c>
      <c r="G33" s="1">
        <v>4</v>
      </c>
      <c r="H33" s="1">
        <v>30</v>
      </c>
      <c r="I33" s="1">
        <v>28.8</v>
      </c>
      <c r="J33" s="1">
        <v>12</v>
      </c>
      <c r="K33" s="1">
        <v>44.5</v>
      </c>
      <c r="L33" s="1">
        <v>23</v>
      </c>
      <c r="M33" s="1">
        <v>6</v>
      </c>
      <c r="N33" s="1">
        <v>60</v>
      </c>
      <c r="O33" s="1">
        <v>1150</v>
      </c>
      <c r="P33" s="1">
        <f t="shared" si="0"/>
        <v>8.3037361613162788E-3</v>
      </c>
      <c r="Q33" s="1">
        <f t="shared" si="1"/>
        <v>3.0320957380828555E-2</v>
      </c>
      <c r="R33" s="1">
        <v>25</v>
      </c>
      <c r="S33" s="1">
        <v>350</v>
      </c>
      <c r="T33" s="1">
        <v>75</v>
      </c>
      <c r="U33" s="1">
        <v>0.85</v>
      </c>
      <c r="V33" s="1" t="s">
        <v>55</v>
      </c>
      <c r="AB33" s="1">
        <v>2</v>
      </c>
      <c r="AC33" s="1">
        <v>4</v>
      </c>
      <c r="AD33" s="1" t="s">
        <v>155</v>
      </c>
      <c r="AE33" s="1" t="s">
        <v>124</v>
      </c>
      <c r="AF33" s="1">
        <v>3</v>
      </c>
      <c r="AG33" s="1" t="s">
        <v>252</v>
      </c>
      <c r="AH33" s="4" t="s">
        <v>152</v>
      </c>
      <c r="AI33" s="1" t="s">
        <v>357</v>
      </c>
      <c r="AK33" s="1" t="s">
        <v>305</v>
      </c>
    </row>
    <row r="34" spans="1:37" x14ac:dyDescent="0.2">
      <c r="A34" s="1" t="s">
        <v>8</v>
      </c>
      <c r="B34" s="1" t="s">
        <v>9</v>
      </c>
      <c r="C34" s="1" t="s">
        <v>154</v>
      </c>
      <c r="D34" s="1" t="s">
        <v>10</v>
      </c>
      <c r="E34" s="1">
        <v>34.99</v>
      </c>
      <c r="G34" s="1">
        <v>4</v>
      </c>
      <c r="H34" s="1">
        <v>30</v>
      </c>
      <c r="I34" s="1">
        <v>28.8</v>
      </c>
      <c r="J34" s="1">
        <v>12</v>
      </c>
      <c r="K34" s="1">
        <v>44.5</v>
      </c>
      <c r="L34" s="1">
        <v>23</v>
      </c>
      <c r="M34" s="1">
        <v>6</v>
      </c>
      <c r="N34" s="1">
        <v>60</v>
      </c>
      <c r="O34" s="1">
        <v>1400</v>
      </c>
      <c r="P34" s="1">
        <f t="shared" si="0"/>
        <v>6.8209261325098006E-3</v>
      </c>
      <c r="Q34" s="1">
        <f t="shared" si="1"/>
        <v>2.9084526753195856E-2</v>
      </c>
      <c r="R34" s="1">
        <v>30</v>
      </c>
      <c r="S34" s="1">
        <v>320</v>
      </c>
      <c r="T34" s="1">
        <v>55</v>
      </c>
      <c r="U34" s="1">
        <v>1.1000000000000001</v>
      </c>
      <c r="V34" s="1" t="s">
        <v>55</v>
      </c>
      <c r="AB34" s="1">
        <v>2</v>
      </c>
      <c r="AC34" s="1">
        <v>4</v>
      </c>
      <c r="AD34" s="1" t="s">
        <v>80</v>
      </c>
      <c r="AE34" s="1" t="s">
        <v>124</v>
      </c>
      <c r="AF34" s="1">
        <v>3</v>
      </c>
      <c r="AG34" s="1" t="s">
        <v>253</v>
      </c>
      <c r="AH34" s="4" t="s">
        <v>152</v>
      </c>
      <c r="AI34" s="1" t="s">
        <v>357</v>
      </c>
      <c r="AK34" s="1" t="s">
        <v>305</v>
      </c>
    </row>
    <row r="35" spans="1:37" x14ac:dyDescent="0.2">
      <c r="A35" s="1" t="s">
        <v>8</v>
      </c>
      <c r="B35" s="1" t="s">
        <v>9</v>
      </c>
      <c r="C35" s="1" t="s">
        <v>157</v>
      </c>
      <c r="D35" s="1" t="s">
        <v>10</v>
      </c>
      <c r="E35" s="1">
        <v>39.99</v>
      </c>
      <c r="G35" s="1">
        <v>4</v>
      </c>
      <c r="H35" s="1">
        <v>36</v>
      </c>
      <c r="I35" s="1">
        <v>28.8</v>
      </c>
      <c r="J35" s="1">
        <v>17</v>
      </c>
      <c r="K35" s="1">
        <v>52</v>
      </c>
      <c r="L35" s="1">
        <v>23</v>
      </c>
      <c r="M35" s="1">
        <v>6</v>
      </c>
      <c r="N35" s="1">
        <v>79</v>
      </c>
      <c r="O35" s="1">
        <v>880</v>
      </c>
      <c r="P35" s="1">
        <f t="shared" si="0"/>
        <v>1.0851473392629226E-2</v>
      </c>
      <c r="Q35" s="1">
        <f t="shared" si="1"/>
        <v>3.7894988855748692E-2</v>
      </c>
      <c r="R35" s="1">
        <v>25</v>
      </c>
      <c r="S35" s="1">
        <v>350</v>
      </c>
      <c r="T35" s="1">
        <v>82</v>
      </c>
      <c r="U35" s="1">
        <v>0.9</v>
      </c>
      <c r="V35" s="1" t="s">
        <v>55</v>
      </c>
      <c r="AB35" s="1">
        <v>2</v>
      </c>
      <c r="AC35" s="1">
        <v>4</v>
      </c>
      <c r="AD35" s="1" t="s">
        <v>160</v>
      </c>
      <c r="AE35" s="1" t="s">
        <v>112</v>
      </c>
      <c r="AF35" s="1">
        <v>3</v>
      </c>
      <c r="AG35" s="1" t="s">
        <v>254</v>
      </c>
      <c r="AH35" s="4" t="s">
        <v>159</v>
      </c>
      <c r="AI35" s="1" t="s">
        <v>357</v>
      </c>
      <c r="AK35" s="1" t="s">
        <v>306</v>
      </c>
    </row>
    <row r="36" spans="1:37" x14ac:dyDescent="0.2">
      <c r="A36" s="1" t="s">
        <v>8</v>
      </c>
      <c r="B36" s="1" t="s">
        <v>9</v>
      </c>
      <c r="C36" s="1" t="s">
        <v>156</v>
      </c>
      <c r="D36" s="1" t="s">
        <v>10</v>
      </c>
      <c r="E36" s="1">
        <v>39.99</v>
      </c>
      <c r="G36" s="1">
        <v>4</v>
      </c>
      <c r="H36" s="1">
        <v>36</v>
      </c>
      <c r="I36" s="1">
        <v>28.8</v>
      </c>
      <c r="J36" s="1">
        <v>17</v>
      </c>
      <c r="K36" s="1">
        <v>52</v>
      </c>
      <c r="L36" s="1">
        <v>23</v>
      </c>
      <c r="M36" s="1">
        <v>6</v>
      </c>
      <c r="N36" s="1">
        <v>79</v>
      </c>
      <c r="O36" s="1">
        <v>1250</v>
      </c>
      <c r="P36" s="1">
        <f t="shared" si="0"/>
        <v>7.6394372684109764E-3</v>
      </c>
      <c r="Q36" s="1">
        <f t="shared" si="1"/>
        <v>3.3501148596264164E-2</v>
      </c>
      <c r="R36" s="1">
        <v>40</v>
      </c>
      <c r="S36" s="1">
        <v>550</v>
      </c>
      <c r="T36" s="1">
        <v>52</v>
      </c>
      <c r="U36" s="1">
        <v>1.3</v>
      </c>
      <c r="V36" s="1" t="s">
        <v>55</v>
      </c>
      <c r="AB36" s="1">
        <v>2</v>
      </c>
      <c r="AC36" s="1">
        <v>4</v>
      </c>
      <c r="AD36" s="1" t="s">
        <v>65</v>
      </c>
      <c r="AE36" s="1" t="s">
        <v>124</v>
      </c>
      <c r="AF36" s="1">
        <v>3</v>
      </c>
      <c r="AG36" s="1" t="s">
        <v>255</v>
      </c>
      <c r="AH36" s="4" t="s">
        <v>159</v>
      </c>
      <c r="AI36" s="1" t="s">
        <v>357</v>
      </c>
      <c r="AK36" s="1" t="s">
        <v>306</v>
      </c>
    </row>
    <row r="37" spans="1:37" x14ac:dyDescent="0.2">
      <c r="A37" s="1" t="s">
        <v>8</v>
      </c>
      <c r="B37" s="1" t="s">
        <v>9</v>
      </c>
      <c r="C37" s="1" t="s">
        <v>158</v>
      </c>
      <c r="D37" s="1" t="s">
        <v>10</v>
      </c>
      <c r="E37" s="1">
        <v>39.99</v>
      </c>
      <c r="G37" s="1">
        <v>4</v>
      </c>
      <c r="H37" s="1">
        <v>36</v>
      </c>
      <c r="I37" s="1">
        <v>28.8</v>
      </c>
      <c r="J37" s="1">
        <v>17</v>
      </c>
      <c r="K37" s="1">
        <v>52</v>
      </c>
      <c r="L37" s="1">
        <v>23</v>
      </c>
      <c r="M37" s="1">
        <v>6</v>
      </c>
      <c r="N37" s="1">
        <v>80</v>
      </c>
      <c r="O37" s="1">
        <v>1400</v>
      </c>
      <c r="P37" s="1">
        <f t="shared" si="0"/>
        <v>6.8209261325098006E-3</v>
      </c>
      <c r="Q37" s="1">
        <f t="shared" si="1"/>
        <v>3.6459383783349578E-2</v>
      </c>
      <c r="R37" s="1">
        <v>45</v>
      </c>
      <c r="S37" s="1">
        <v>700</v>
      </c>
      <c r="T37" s="1">
        <v>35</v>
      </c>
      <c r="U37" s="1">
        <v>1.7</v>
      </c>
      <c r="V37" s="1" t="s">
        <v>55</v>
      </c>
      <c r="AB37" s="1">
        <v>2</v>
      </c>
      <c r="AC37" s="1">
        <v>4</v>
      </c>
      <c r="AD37" s="1" t="s">
        <v>155</v>
      </c>
      <c r="AE37" s="1" t="s">
        <v>124</v>
      </c>
      <c r="AF37" s="1">
        <v>3</v>
      </c>
      <c r="AG37" s="1" t="s">
        <v>256</v>
      </c>
      <c r="AH37" s="4" t="s">
        <v>159</v>
      </c>
      <c r="AI37" s="1" t="s">
        <v>357</v>
      </c>
      <c r="AK37" s="1" t="s">
        <v>306</v>
      </c>
    </row>
    <row r="38" spans="1:37" x14ac:dyDescent="0.2">
      <c r="A38" s="1" t="s">
        <v>8</v>
      </c>
      <c r="B38" s="1" t="s">
        <v>9</v>
      </c>
      <c r="C38" s="1" t="s">
        <v>161</v>
      </c>
      <c r="D38" s="1" t="s">
        <v>10</v>
      </c>
      <c r="E38" s="1">
        <v>44.99</v>
      </c>
      <c r="G38" s="1">
        <v>4</v>
      </c>
      <c r="H38" s="1">
        <v>40</v>
      </c>
      <c r="I38" s="1">
        <v>28.8</v>
      </c>
      <c r="J38" s="1">
        <v>21</v>
      </c>
      <c r="K38" s="1">
        <v>56</v>
      </c>
      <c r="L38" s="1">
        <v>23</v>
      </c>
      <c r="M38" s="1">
        <v>6</v>
      </c>
      <c r="N38" s="1">
        <v>93</v>
      </c>
      <c r="O38" s="1">
        <v>950</v>
      </c>
      <c r="P38" s="1">
        <f t="shared" si="0"/>
        <v>1.0051891142646022E-2</v>
      </c>
      <c r="Q38" s="1">
        <f t="shared" ref="Q38:Q69" si="3">P38/(SQRT(T38/1000))</f>
        <v>3.9426760834509647E-2</v>
      </c>
      <c r="R38" s="1">
        <v>30</v>
      </c>
      <c r="S38" s="1">
        <v>450</v>
      </c>
      <c r="T38" s="1">
        <v>65</v>
      </c>
      <c r="U38" s="1">
        <v>1.2</v>
      </c>
      <c r="V38" s="1" t="s">
        <v>55</v>
      </c>
      <c r="AB38" s="1">
        <v>2</v>
      </c>
      <c r="AC38" s="1">
        <v>4</v>
      </c>
      <c r="AD38" s="1" t="s">
        <v>63</v>
      </c>
      <c r="AE38" s="1" t="s">
        <v>124</v>
      </c>
      <c r="AF38" s="1">
        <v>3</v>
      </c>
      <c r="AG38" s="1" t="s">
        <v>257</v>
      </c>
      <c r="AH38" s="4" t="s">
        <v>163</v>
      </c>
      <c r="AI38" s="1" t="s">
        <v>357</v>
      </c>
      <c r="AK38" s="1" t="s">
        <v>307</v>
      </c>
    </row>
    <row r="39" spans="1:37" x14ac:dyDescent="0.2">
      <c r="A39" s="1" t="s">
        <v>8</v>
      </c>
      <c r="B39" s="1" t="s">
        <v>9</v>
      </c>
      <c r="C39" s="1" t="s">
        <v>162</v>
      </c>
      <c r="D39" s="1" t="s">
        <v>10</v>
      </c>
      <c r="E39" s="1">
        <v>44.99</v>
      </c>
      <c r="G39" s="1">
        <v>4</v>
      </c>
      <c r="H39" s="1">
        <v>40</v>
      </c>
      <c r="I39" s="1">
        <v>28.8</v>
      </c>
      <c r="J39" s="1">
        <v>21</v>
      </c>
      <c r="K39" s="1">
        <v>56</v>
      </c>
      <c r="L39" s="1">
        <v>23</v>
      </c>
      <c r="M39" s="1">
        <v>6</v>
      </c>
      <c r="N39" s="1">
        <v>94</v>
      </c>
      <c r="O39" s="1">
        <v>1250</v>
      </c>
      <c r="P39" s="1">
        <f t="shared" si="0"/>
        <v>7.6394372684109764E-3</v>
      </c>
      <c r="Q39" s="1">
        <f t="shared" si="3"/>
        <v>3.9189486297511025E-2</v>
      </c>
      <c r="R39" s="1">
        <v>45</v>
      </c>
      <c r="S39" s="1">
        <v>700</v>
      </c>
      <c r="T39" s="1">
        <v>38</v>
      </c>
      <c r="U39" s="1">
        <v>1.8</v>
      </c>
      <c r="V39" s="1" t="s">
        <v>55</v>
      </c>
      <c r="AB39" s="1">
        <v>2</v>
      </c>
      <c r="AC39" s="1">
        <v>4</v>
      </c>
      <c r="AD39" s="1" t="s">
        <v>65</v>
      </c>
      <c r="AE39" s="1" t="s">
        <v>124</v>
      </c>
      <c r="AF39" s="1">
        <v>3</v>
      </c>
      <c r="AG39" s="1" t="s">
        <v>258</v>
      </c>
      <c r="AH39" s="4" t="s">
        <v>163</v>
      </c>
      <c r="AI39" s="1" t="s">
        <v>357</v>
      </c>
      <c r="AK39" s="1" t="s">
        <v>307</v>
      </c>
    </row>
    <row r="40" spans="1:37" x14ac:dyDescent="0.2">
      <c r="A40" s="1" t="s">
        <v>8</v>
      </c>
      <c r="B40" s="1" t="s">
        <v>9</v>
      </c>
      <c r="C40" s="1" t="s">
        <v>167</v>
      </c>
      <c r="D40" s="1" t="s">
        <v>10</v>
      </c>
      <c r="E40" s="1">
        <v>49.99</v>
      </c>
      <c r="G40" s="1">
        <v>5</v>
      </c>
      <c r="H40" s="1">
        <v>36</v>
      </c>
      <c r="I40" s="1">
        <v>35.200000000000003</v>
      </c>
      <c r="J40" s="1">
        <v>14</v>
      </c>
      <c r="K40" s="1">
        <v>54.5</v>
      </c>
      <c r="L40" s="1" t="s">
        <v>170</v>
      </c>
      <c r="M40" s="1" t="s">
        <v>105</v>
      </c>
      <c r="N40" s="1">
        <v>108</v>
      </c>
      <c r="O40" s="1">
        <v>900</v>
      </c>
      <c r="P40" s="1">
        <f t="shared" si="0"/>
        <v>1.061032953945969E-2</v>
      </c>
      <c r="Q40" s="1">
        <f t="shared" si="3"/>
        <v>3.7052877992287618E-2</v>
      </c>
      <c r="R40" s="1">
        <v>45</v>
      </c>
      <c r="S40" s="1">
        <v>650</v>
      </c>
      <c r="T40" s="1">
        <v>82</v>
      </c>
      <c r="U40" s="1">
        <v>1.2</v>
      </c>
      <c r="V40" s="1" t="s">
        <v>55</v>
      </c>
      <c r="AB40" s="1">
        <v>3</v>
      </c>
      <c r="AC40" s="1">
        <v>4</v>
      </c>
      <c r="AD40" s="1" t="s">
        <v>160</v>
      </c>
      <c r="AE40" s="1" t="s">
        <v>124</v>
      </c>
      <c r="AF40" s="1">
        <v>3</v>
      </c>
      <c r="AG40" s="1" t="s">
        <v>259</v>
      </c>
      <c r="AH40" s="4" t="s">
        <v>164</v>
      </c>
      <c r="AI40" s="1" t="s">
        <v>357</v>
      </c>
      <c r="AK40" s="1" t="s">
        <v>308</v>
      </c>
    </row>
    <row r="41" spans="1:37" x14ac:dyDescent="0.2">
      <c r="A41" s="1" t="s">
        <v>8</v>
      </c>
      <c r="B41" s="1" t="s">
        <v>9</v>
      </c>
      <c r="C41" s="1" t="s">
        <v>168</v>
      </c>
      <c r="D41" s="1" t="s">
        <v>10</v>
      </c>
      <c r="E41" s="1">
        <v>49.99</v>
      </c>
      <c r="G41" s="1">
        <v>5</v>
      </c>
      <c r="H41" s="1">
        <v>36</v>
      </c>
      <c r="I41" s="1">
        <v>35.200000000000003</v>
      </c>
      <c r="J41" s="1">
        <v>14</v>
      </c>
      <c r="K41" s="1">
        <v>54.5</v>
      </c>
      <c r="L41" s="1" t="s">
        <v>170</v>
      </c>
      <c r="M41" s="1" t="s">
        <v>105</v>
      </c>
      <c r="N41" s="1">
        <v>107</v>
      </c>
      <c r="O41" s="1">
        <v>1050</v>
      </c>
      <c r="P41" s="1">
        <f t="shared" si="0"/>
        <v>9.0945681766797341E-3</v>
      </c>
      <c r="Q41" s="1">
        <f t="shared" si="3"/>
        <v>4.8612511711132775E-2</v>
      </c>
      <c r="R41" s="1">
        <v>50</v>
      </c>
      <c r="S41" s="1">
        <v>700</v>
      </c>
      <c r="T41" s="1">
        <v>35</v>
      </c>
      <c r="U41" s="1">
        <v>1.5</v>
      </c>
      <c r="V41" s="1" t="s">
        <v>55</v>
      </c>
      <c r="AB41" s="1">
        <v>3</v>
      </c>
      <c r="AC41" s="1">
        <v>4</v>
      </c>
      <c r="AD41" s="1" t="s">
        <v>171</v>
      </c>
      <c r="AE41" s="1" t="s">
        <v>124</v>
      </c>
      <c r="AF41" s="1">
        <v>3</v>
      </c>
      <c r="AG41" s="1" t="s">
        <v>260</v>
      </c>
      <c r="AH41" s="4" t="s">
        <v>164</v>
      </c>
      <c r="AI41" s="1" t="s">
        <v>357</v>
      </c>
      <c r="AK41" s="1" t="s">
        <v>308</v>
      </c>
    </row>
    <row r="42" spans="1:37" x14ac:dyDescent="0.2">
      <c r="A42" s="1" t="s">
        <v>8</v>
      </c>
      <c r="B42" s="1" t="s">
        <v>9</v>
      </c>
      <c r="C42" s="1" t="s">
        <v>169</v>
      </c>
      <c r="D42" s="1" t="s">
        <v>10</v>
      </c>
      <c r="E42" s="1">
        <v>49.99</v>
      </c>
      <c r="G42" s="1">
        <v>5</v>
      </c>
      <c r="H42" s="1">
        <v>36</v>
      </c>
      <c r="I42" s="1">
        <v>35.200000000000003</v>
      </c>
      <c r="J42" s="1">
        <v>14</v>
      </c>
      <c r="K42" s="1">
        <v>54.5</v>
      </c>
      <c r="L42" s="1" t="s">
        <v>170</v>
      </c>
      <c r="M42" s="1" t="s">
        <v>105</v>
      </c>
      <c r="N42" s="1">
        <v>108</v>
      </c>
      <c r="O42" s="1">
        <v>1200</v>
      </c>
      <c r="P42" s="1">
        <f t="shared" si="0"/>
        <v>7.9577471545947669E-3</v>
      </c>
      <c r="Q42" s="1">
        <f t="shared" si="3"/>
        <v>4.935185281240953E-2</v>
      </c>
      <c r="R42" s="1">
        <v>55</v>
      </c>
      <c r="S42" s="1">
        <v>800</v>
      </c>
      <c r="T42" s="1">
        <v>26</v>
      </c>
      <c r="U42" s="1">
        <v>1.8</v>
      </c>
      <c r="V42" s="1" t="s">
        <v>55</v>
      </c>
      <c r="AB42" s="1">
        <v>3</v>
      </c>
      <c r="AC42" s="1">
        <v>4</v>
      </c>
      <c r="AD42" s="1" t="s">
        <v>63</v>
      </c>
      <c r="AE42" s="1" t="s">
        <v>72</v>
      </c>
      <c r="AF42" s="1">
        <v>3</v>
      </c>
      <c r="AG42" s="1" t="s">
        <v>261</v>
      </c>
      <c r="AH42" s="4" t="s">
        <v>164</v>
      </c>
      <c r="AI42" s="1" t="s">
        <v>357</v>
      </c>
      <c r="AK42" s="1" t="s">
        <v>308</v>
      </c>
    </row>
    <row r="43" spans="1:37" x14ac:dyDescent="0.2">
      <c r="A43" s="1" t="s">
        <v>8</v>
      </c>
      <c r="B43" s="1" t="s">
        <v>9</v>
      </c>
      <c r="C43" s="1" t="s">
        <v>173</v>
      </c>
      <c r="D43" s="1" t="s">
        <v>10</v>
      </c>
      <c r="E43" s="1">
        <v>59.99</v>
      </c>
      <c r="G43" s="1">
        <v>5</v>
      </c>
      <c r="H43" s="1">
        <v>43</v>
      </c>
      <c r="I43" s="1">
        <v>35.200000000000003</v>
      </c>
      <c r="J43" s="1">
        <v>20</v>
      </c>
      <c r="K43" s="1">
        <v>63.5</v>
      </c>
      <c r="L43" s="1" t="s">
        <v>170</v>
      </c>
      <c r="M43" s="1" t="s">
        <v>105</v>
      </c>
      <c r="N43" s="1">
        <v>139</v>
      </c>
      <c r="O43" s="1">
        <v>880</v>
      </c>
      <c r="P43" s="1">
        <f t="shared" si="0"/>
        <v>1.0851473392629226E-2</v>
      </c>
      <c r="Q43" s="1">
        <f t="shared" si="3"/>
        <v>5.494857147788286E-2</v>
      </c>
      <c r="R43" s="1">
        <v>45</v>
      </c>
      <c r="S43" s="1">
        <v>700</v>
      </c>
      <c r="T43" s="1">
        <v>39</v>
      </c>
      <c r="U43" s="1">
        <v>1.6</v>
      </c>
      <c r="V43" s="1" t="s">
        <v>55</v>
      </c>
      <c r="AB43" s="1">
        <v>3</v>
      </c>
      <c r="AC43" s="1">
        <v>4</v>
      </c>
      <c r="AD43" s="1" t="s">
        <v>73</v>
      </c>
      <c r="AE43" s="1" t="s">
        <v>69</v>
      </c>
      <c r="AF43" s="1">
        <v>3</v>
      </c>
      <c r="AG43" s="1" t="s">
        <v>262</v>
      </c>
      <c r="AH43" s="4" t="s">
        <v>165</v>
      </c>
      <c r="AI43" s="1" t="s">
        <v>357</v>
      </c>
      <c r="AK43" s="1" t="s">
        <v>309</v>
      </c>
    </row>
    <row r="44" spans="1:37" x14ac:dyDescent="0.2">
      <c r="A44" s="1" t="s">
        <v>8</v>
      </c>
      <c r="B44" s="1" t="s">
        <v>9</v>
      </c>
      <c r="C44" s="1" t="s">
        <v>172</v>
      </c>
      <c r="D44" s="1" t="s">
        <v>10</v>
      </c>
      <c r="E44" s="1">
        <v>59.99</v>
      </c>
      <c r="G44" s="1">
        <v>5</v>
      </c>
      <c r="H44" s="1">
        <v>43</v>
      </c>
      <c r="I44" s="1">
        <v>35.200000000000003</v>
      </c>
      <c r="J44" s="1">
        <v>20</v>
      </c>
      <c r="K44" s="1">
        <v>63.5</v>
      </c>
      <c r="L44" s="1" t="s">
        <v>170</v>
      </c>
      <c r="M44" s="1" t="s">
        <v>105</v>
      </c>
      <c r="N44" s="1">
        <v>139</v>
      </c>
      <c r="O44" s="1">
        <v>1050</v>
      </c>
      <c r="P44" s="1">
        <f t="shared" si="0"/>
        <v>9.0945681766797341E-3</v>
      </c>
      <c r="Q44" s="1">
        <f t="shared" si="3"/>
        <v>5.4350440371548757E-2</v>
      </c>
      <c r="R44" s="1">
        <v>65</v>
      </c>
      <c r="S44" s="1">
        <v>900</v>
      </c>
      <c r="T44" s="1">
        <v>28</v>
      </c>
      <c r="U44" s="1">
        <v>2</v>
      </c>
      <c r="V44" s="1" t="s">
        <v>55</v>
      </c>
      <c r="AB44" s="1">
        <v>3</v>
      </c>
      <c r="AC44" s="1">
        <v>4</v>
      </c>
      <c r="AD44" s="1" t="s">
        <v>175</v>
      </c>
      <c r="AE44" s="1" t="s">
        <v>69</v>
      </c>
      <c r="AF44" s="1">
        <v>3</v>
      </c>
      <c r="AG44" s="1" t="s">
        <v>263</v>
      </c>
      <c r="AH44" s="4" t="s">
        <v>165</v>
      </c>
      <c r="AI44" s="1" t="s">
        <v>357</v>
      </c>
      <c r="AK44" s="1" t="s">
        <v>309</v>
      </c>
    </row>
    <row r="45" spans="1:37" x14ac:dyDescent="0.2">
      <c r="A45" s="1" t="s">
        <v>8</v>
      </c>
      <c r="B45" s="1" t="s">
        <v>9</v>
      </c>
      <c r="C45" s="1" t="s">
        <v>174</v>
      </c>
      <c r="D45" s="1" t="s">
        <v>10</v>
      </c>
      <c r="E45" s="1">
        <v>59.99</v>
      </c>
      <c r="G45" s="1">
        <v>5</v>
      </c>
      <c r="H45" s="1">
        <v>43</v>
      </c>
      <c r="I45" s="1">
        <v>35.200000000000003</v>
      </c>
      <c r="J45" s="1">
        <v>20</v>
      </c>
      <c r="K45" s="1">
        <v>63.5</v>
      </c>
      <c r="L45" s="1" t="s">
        <v>170</v>
      </c>
      <c r="M45" s="1" t="s">
        <v>105</v>
      </c>
      <c r="N45" s="1">
        <v>141</v>
      </c>
      <c r="O45" s="1">
        <v>1250</v>
      </c>
      <c r="P45" s="1">
        <f t="shared" si="0"/>
        <v>7.6394372684109764E-3</v>
      </c>
      <c r="Q45" s="1">
        <f t="shared" si="3"/>
        <v>6.0395054525384448E-2</v>
      </c>
      <c r="R45" s="1">
        <v>70</v>
      </c>
      <c r="S45" s="1">
        <v>1000</v>
      </c>
      <c r="T45" s="1">
        <v>16</v>
      </c>
      <c r="U45" s="1">
        <v>2.7</v>
      </c>
      <c r="V45" s="1" t="s">
        <v>55</v>
      </c>
      <c r="AB45" s="1">
        <v>3</v>
      </c>
      <c r="AC45" s="1">
        <v>4</v>
      </c>
      <c r="AD45" s="1" t="s">
        <v>171</v>
      </c>
      <c r="AE45" s="1" t="s">
        <v>112</v>
      </c>
      <c r="AF45" s="1">
        <v>3</v>
      </c>
      <c r="AG45" s="1" t="s">
        <v>264</v>
      </c>
      <c r="AH45" s="4" t="s">
        <v>165</v>
      </c>
      <c r="AI45" s="1" t="s">
        <v>357</v>
      </c>
      <c r="AK45" s="1" t="s">
        <v>309</v>
      </c>
    </row>
    <row r="46" spans="1:37" x14ac:dyDescent="0.2">
      <c r="A46" s="1" t="s">
        <v>8</v>
      </c>
      <c r="B46" s="1" t="s">
        <v>9</v>
      </c>
      <c r="C46" s="1" t="s">
        <v>176</v>
      </c>
      <c r="D46" s="1" t="s">
        <v>10</v>
      </c>
      <c r="E46" s="1">
        <v>69.989999999999995</v>
      </c>
      <c r="G46" s="1">
        <v>5</v>
      </c>
      <c r="H46" s="1">
        <v>49</v>
      </c>
      <c r="I46" s="1">
        <v>35.200000000000003</v>
      </c>
      <c r="J46" s="1">
        <v>26</v>
      </c>
      <c r="K46" s="1">
        <v>69.5</v>
      </c>
      <c r="L46" s="1" t="s">
        <v>170</v>
      </c>
      <c r="M46" s="1" t="s">
        <v>105</v>
      </c>
      <c r="N46" s="1">
        <v>175</v>
      </c>
      <c r="O46" s="1">
        <v>900</v>
      </c>
      <c r="P46" s="1">
        <f t="shared" si="0"/>
        <v>1.061032953945969E-2</v>
      </c>
      <c r="Q46" s="1">
        <f t="shared" si="3"/>
        <v>6.8489382673499993E-2</v>
      </c>
      <c r="R46" s="1">
        <v>57</v>
      </c>
      <c r="S46" s="1">
        <v>820</v>
      </c>
      <c r="T46" s="1">
        <v>24</v>
      </c>
      <c r="U46" s="1">
        <v>2.2000000000000002</v>
      </c>
      <c r="V46" s="1" t="s">
        <v>55</v>
      </c>
      <c r="AB46" s="1">
        <v>3</v>
      </c>
      <c r="AC46" s="1">
        <v>4</v>
      </c>
      <c r="AD46" s="1" t="s">
        <v>90</v>
      </c>
      <c r="AE46" s="1" t="s">
        <v>131</v>
      </c>
      <c r="AF46" s="1">
        <v>3</v>
      </c>
      <c r="AG46" s="1" t="s">
        <v>265</v>
      </c>
      <c r="AH46" s="4" t="s">
        <v>166</v>
      </c>
      <c r="AI46" s="1" t="s">
        <v>357</v>
      </c>
      <c r="AK46" s="1" t="s">
        <v>310</v>
      </c>
    </row>
    <row r="47" spans="1:37" x14ac:dyDescent="0.2">
      <c r="A47" s="1" t="s">
        <v>8</v>
      </c>
      <c r="B47" s="1" t="s">
        <v>9</v>
      </c>
      <c r="C47" s="1" t="s">
        <v>177</v>
      </c>
      <c r="D47" s="1" t="s">
        <v>10</v>
      </c>
      <c r="E47" s="1">
        <v>69.989999999999995</v>
      </c>
      <c r="G47" s="1">
        <v>5</v>
      </c>
      <c r="H47" s="1">
        <v>49</v>
      </c>
      <c r="I47" s="1">
        <v>35.200000000000003</v>
      </c>
      <c r="J47" s="1">
        <v>26</v>
      </c>
      <c r="K47" s="1">
        <v>69.5</v>
      </c>
      <c r="L47" s="1" t="s">
        <v>170</v>
      </c>
      <c r="M47" s="1" t="s">
        <v>105</v>
      </c>
      <c r="N47" s="1">
        <v>175</v>
      </c>
      <c r="O47" s="1">
        <v>1100</v>
      </c>
      <c r="P47" s="1">
        <f t="shared" si="0"/>
        <v>8.6811787141033818E-3</v>
      </c>
      <c r="Q47" s="1">
        <f t="shared" si="3"/>
        <v>2.6174738666091719E-2</v>
      </c>
      <c r="R47" s="1">
        <v>59</v>
      </c>
      <c r="S47" s="1">
        <v>900</v>
      </c>
      <c r="T47" s="1">
        <v>110</v>
      </c>
      <c r="U47" s="1">
        <v>2.9</v>
      </c>
      <c r="V47" s="1" t="s">
        <v>55</v>
      </c>
      <c r="AB47" s="1">
        <v>3</v>
      </c>
      <c r="AC47" s="1">
        <v>4</v>
      </c>
      <c r="AD47" s="1" t="s">
        <v>91</v>
      </c>
      <c r="AE47" s="1" t="s">
        <v>69</v>
      </c>
      <c r="AF47" s="1">
        <v>3</v>
      </c>
      <c r="AG47" s="1" t="s">
        <v>266</v>
      </c>
      <c r="AH47" s="4" t="s">
        <v>166</v>
      </c>
      <c r="AI47" s="1" t="s">
        <v>357</v>
      </c>
      <c r="AK47" s="1" t="s">
        <v>310</v>
      </c>
    </row>
    <row r="48" spans="1:37" x14ac:dyDescent="0.2">
      <c r="A48" s="1" t="s">
        <v>8</v>
      </c>
      <c r="B48" s="1" t="s">
        <v>9</v>
      </c>
      <c r="C48" s="1" t="s">
        <v>178</v>
      </c>
      <c r="D48" s="1" t="s">
        <v>10</v>
      </c>
      <c r="E48" s="1">
        <v>79.989999999999995</v>
      </c>
      <c r="G48" s="1">
        <v>5</v>
      </c>
      <c r="H48" s="1">
        <v>45</v>
      </c>
      <c r="I48" s="1">
        <v>43</v>
      </c>
      <c r="J48" s="1">
        <v>20</v>
      </c>
      <c r="K48" s="1">
        <v>65</v>
      </c>
      <c r="L48" s="1" t="s">
        <v>170</v>
      </c>
      <c r="M48" s="1" t="s">
        <v>105</v>
      </c>
      <c r="N48" s="1">
        <v>218</v>
      </c>
      <c r="O48" s="1">
        <v>550</v>
      </c>
      <c r="P48" s="1">
        <f t="shared" si="0"/>
        <v>1.7362357428206764E-2</v>
      </c>
      <c r="Q48" s="1">
        <f t="shared" si="3"/>
        <v>9.8611563717774645E-2</v>
      </c>
      <c r="R48" s="1">
        <v>50</v>
      </c>
      <c r="S48" s="1">
        <f t="shared" si="2"/>
        <v>1110</v>
      </c>
      <c r="T48" s="1">
        <v>31</v>
      </c>
      <c r="U48" s="1">
        <v>1.1000000000000001</v>
      </c>
      <c r="V48" s="1" t="s">
        <v>55</v>
      </c>
      <c r="AB48" s="1">
        <v>4</v>
      </c>
      <c r="AC48" s="1">
        <v>6</v>
      </c>
      <c r="AD48" s="1" t="s">
        <v>181</v>
      </c>
      <c r="AE48" s="1" t="s">
        <v>69</v>
      </c>
      <c r="AF48" s="1">
        <v>3</v>
      </c>
      <c r="AG48" s="1" t="s">
        <v>267</v>
      </c>
      <c r="AH48" s="4" t="s">
        <v>183</v>
      </c>
      <c r="AI48" s="1" t="s">
        <v>357</v>
      </c>
      <c r="AK48" s="1" t="s">
        <v>311</v>
      </c>
    </row>
    <row r="49" spans="1:37" x14ac:dyDescent="0.2">
      <c r="A49" s="1" t="s">
        <v>8</v>
      </c>
      <c r="B49" s="1" t="s">
        <v>9</v>
      </c>
      <c r="C49" s="1" t="s">
        <v>179</v>
      </c>
      <c r="D49" s="1" t="s">
        <v>10</v>
      </c>
      <c r="E49" s="1">
        <v>79.989999999999995</v>
      </c>
      <c r="G49" s="1">
        <v>5</v>
      </c>
      <c r="H49" s="1">
        <v>45</v>
      </c>
      <c r="I49" s="1">
        <v>43</v>
      </c>
      <c r="J49" s="1">
        <v>20</v>
      </c>
      <c r="K49" s="1">
        <v>65</v>
      </c>
      <c r="L49" s="1" t="s">
        <v>170</v>
      </c>
      <c r="M49" s="1" t="s">
        <v>105</v>
      </c>
      <c r="N49" s="1">
        <v>339</v>
      </c>
      <c r="O49" s="1">
        <v>720</v>
      </c>
      <c r="P49" s="1">
        <f t="shared" si="0"/>
        <v>1.3262911924324612E-2</v>
      </c>
      <c r="Q49" s="1">
        <f t="shared" si="3"/>
        <v>9.3782949599698559E-2</v>
      </c>
      <c r="R49" s="1">
        <v>70</v>
      </c>
      <c r="S49" s="1">
        <v>1300</v>
      </c>
      <c r="T49" s="1">
        <v>20</v>
      </c>
      <c r="U49" s="1">
        <v>1.6</v>
      </c>
      <c r="V49" s="1" t="s">
        <v>55</v>
      </c>
      <c r="AB49" s="1">
        <v>4</v>
      </c>
      <c r="AC49" s="1">
        <v>5</v>
      </c>
      <c r="AD49" s="1" t="s">
        <v>181</v>
      </c>
      <c r="AE49" s="1" t="s">
        <v>69</v>
      </c>
      <c r="AF49" s="1">
        <v>3</v>
      </c>
      <c r="AG49" s="1" t="s">
        <v>268</v>
      </c>
      <c r="AH49" s="4" t="s">
        <v>183</v>
      </c>
      <c r="AI49" s="1" t="s">
        <v>357</v>
      </c>
      <c r="AK49" s="1" t="s">
        <v>311</v>
      </c>
    </row>
    <row r="50" spans="1:37" x14ac:dyDescent="0.2">
      <c r="A50" s="1" t="s">
        <v>8</v>
      </c>
      <c r="B50" s="1" t="s">
        <v>9</v>
      </c>
      <c r="C50" s="1" t="s">
        <v>180</v>
      </c>
      <c r="D50" s="1" t="s">
        <v>10</v>
      </c>
      <c r="E50" s="1">
        <v>79.989999999999995</v>
      </c>
      <c r="G50" s="1">
        <v>5</v>
      </c>
      <c r="H50" s="1">
        <v>45</v>
      </c>
      <c r="I50" s="1">
        <v>43</v>
      </c>
      <c r="J50" s="1">
        <v>20</v>
      </c>
      <c r="K50" s="1">
        <v>65</v>
      </c>
      <c r="L50" s="1" t="s">
        <v>170</v>
      </c>
      <c r="M50" s="1" t="s">
        <v>105</v>
      </c>
      <c r="N50" s="1">
        <v>221</v>
      </c>
      <c r="O50" s="1">
        <v>850</v>
      </c>
      <c r="P50" s="1">
        <f t="shared" si="0"/>
        <v>1.1234466571192613E-2</v>
      </c>
      <c r="Q50" s="1">
        <f t="shared" si="3"/>
        <v>9.4948572222487246E-2</v>
      </c>
      <c r="R50" s="1">
        <v>70</v>
      </c>
      <c r="S50" s="1">
        <v>1100</v>
      </c>
      <c r="T50" s="1">
        <v>14</v>
      </c>
      <c r="U50" s="1">
        <v>2</v>
      </c>
      <c r="V50" s="1" t="s">
        <v>55</v>
      </c>
      <c r="AB50" s="1">
        <v>3</v>
      </c>
      <c r="AC50" s="1">
        <v>4</v>
      </c>
      <c r="AD50" s="1" t="s">
        <v>181</v>
      </c>
      <c r="AE50" s="1" t="s">
        <v>145</v>
      </c>
      <c r="AF50" s="1">
        <v>3</v>
      </c>
      <c r="AG50" s="1" t="s">
        <v>269</v>
      </c>
      <c r="AH50" s="4" t="s">
        <v>183</v>
      </c>
      <c r="AI50" s="1" t="s">
        <v>357</v>
      </c>
      <c r="AK50" s="1" t="s">
        <v>311</v>
      </c>
    </row>
    <row r="51" spans="1:37" x14ac:dyDescent="0.2">
      <c r="A51" s="1" t="s">
        <v>8</v>
      </c>
      <c r="B51" s="1" t="s">
        <v>9</v>
      </c>
      <c r="C51" s="1" t="s">
        <v>182</v>
      </c>
      <c r="D51" s="1" t="s">
        <v>10</v>
      </c>
      <c r="E51" s="1">
        <v>99.99</v>
      </c>
      <c r="G51" s="1">
        <v>5</v>
      </c>
      <c r="H51" s="1">
        <v>55</v>
      </c>
      <c r="I51" s="1">
        <v>43</v>
      </c>
      <c r="J51" s="1">
        <v>30</v>
      </c>
      <c r="K51" s="1">
        <v>75</v>
      </c>
      <c r="L51" s="1" t="s">
        <v>170</v>
      </c>
      <c r="M51" s="1" t="s">
        <v>105</v>
      </c>
      <c r="N51" s="1">
        <v>298</v>
      </c>
      <c r="O51" s="1">
        <v>580</v>
      </c>
      <c r="P51" s="1">
        <f t="shared" si="0"/>
        <v>1.6464304457782276E-2</v>
      </c>
      <c r="Q51" s="1">
        <f t="shared" si="3"/>
        <v>0.12271767989951328</v>
      </c>
      <c r="R51" s="1">
        <v>65</v>
      </c>
      <c r="S51" s="1">
        <v>1400</v>
      </c>
      <c r="T51" s="1">
        <v>18</v>
      </c>
      <c r="U51" s="1">
        <v>1.9</v>
      </c>
      <c r="V51" s="1" t="s">
        <v>55</v>
      </c>
      <c r="AB51" s="1">
        <v>4</v>
      </c>
      <c r="AC51" s="1">
        <v>6</v>
      </c>
      <c r="AD51" s="1" t="s">
        <v>185</v>
      </c>
      <c r="AE51" s="1" t="s">
        <v>80</v>
      </c>
      <c r="AF51" s="1">
        <v>3</v>
      </c>
      <c r="AG51" s="1" t="s">
        <v>270</v>
      </c>
      <c r="AH51" s="4" t="s">
        <v>184</v>
      </c>
      <c r="AI51" s="1" t="s">
        <v>357</v>
      </c>
      <c r="AK51" s="1" t="s">
        <v>312</v>
      </c>
    </row>
    <row r="52" spans="1:37" x14ac:dyDescent="0.2">
      <c r="A52" s="1" t="s">
        <v>8</v>
      </c>
      <c r="B52" s="1" t="s">
        <v>9</v>
      </c>
      <c r="C52" s="1" t="s">
        <v>186</v>
      </c>
      <c r="D52" s="1" t="s">
        <v>10</v>
      </c>
      <c r="E52" s="1">
        <v>109.99</v>
      </c>
      <c r="G52" s="1">
        <v>6</v>
      </c>
      <c r="H52" s="1">
        <v>45</v>
      </c>
      <c r="I52" s="1">
        <v>50</v>
      </c>
      <c r="J52" s="1">
        <v>20</v>
      </c>
      <c r="K52" s="1">
        <v>69</v>
      </c>
      <c r="L52" s="1" t="s">
        <v>192</v>
      </c>
      <c r="M52" s="1" t="s">
        <v>155</v>
      </c>
      <c r="N52" s="1">
        <v>304</v>
      </c>
      <c r="O52" s="1">
        <v>250</v>
      </c>
      <c r="P52" s="1">
        <f t="shared" si="0"/>
        <v>3.8197186342054885E-2</v>
      </c>
      <c r="Q52" s="1">
        <f t="shared" si="3"/>
        <v>0.13855575756093666</v>
      </c>
      <c r="R52" s="1">
        <v>45</v>
      </c>
      <c r="S52" s="1">
        <v>2100</v>
      </c>
      <c r="T52" s="1">
        <v>76</v>
      </c>
      <c r="U52" s="1">
        <v>1</v>
      </c>
      <c r="V52" s="1" t="s">
        <v>55</v>
      </c>
      <c r="AB52" s="1">
        <v>6</v>
      </c>
      <c r="AC52" s="1">
        <v>12</v>
      </c>
      <c r="AD52" s="1" t="s">
        <v>107</v>
      </c>
      <c r="AE52" s="1" t="s">
        <v>193</v>
      </c>
      <c r="AF52" s="1">
        <v>3</v>
      </c>
      <c r="AG52" s="1" t="s">
        <v>271</v>
      </c>
      <c r="AH52" s="4" t="s">
        <v>189</v>
      </c>
      <c r="AI52" s="1" t="s">
        <v>357</v>
      </c>
      <c r="AK52" s="1" t="s">
        <v>313</v>
      </c>
    </row>
    <row r="53" spans="1:37" x14ac:dyDescent="0.2">
      <c r="A53" s="1" t="s">
        <v>8</v>
      </c>
      <c r="B53" s="1" t="s">
        <v>9</v>
      </c>
      <c r="C53" s="1" t="s">
        <v>187</v>
      </c>
      <c r="D53" s="1" t="s">
        <v>10</v>
      </c>
      <c r="E53" s="1">
        <v>109.99</v>
      </c>
      <c r="G53" s="1">
        <v>6</v>
      </c>
      <c r="H53" s="1">
        <v>45</v>
      </c>
      <c r="I53" s="1">
        <v>50</v>
      </c>
      <c r="J53" s="1">
        <v>20</v>
      </c>
      <c r="K53" s="1">
        <v>69</v>
      </c>
      <c r="L53" s="1" t="s">
        <v>192</v>
      </c>
      <c r="M53" s="1" t="s">
        <v>155</v>
      </c>
      <c r="N53" s="1">
        <v>305</v>
      </c>
      <c r="O53" s="1">
        <v>500</v>
      </c>
      <c r="P53" s="1">
        <f t="shared" si="0"/>
        <v>1.9098593171027443E-2</v>
      </c>
      <c r="Q53" s="1">
        <f t="shared" si="3"/>
        <v>0.1317928137921712</v>
      </c>
      <c r="R53" s="1">
        <v>75</v>
      </c>
      <c r="S53" s="1">
        <v>1700</v>
      </c>
      <c r="T53" s="1">
        <v>21</v>
      </c>
      <c r="U53" s="1">
        <v>2</v>
      </c>
      <c r="V53" s="1" t="s">
        <v>55</v>
      </c>
      <c r="AB53" s="1">
        <v>4</v>
      </c>
      <c r="AC53" s="1">
        <v>6</v>
      </c>
      <c r="AD53" s="1" t="s">
        <v>194</v>
      </c>
      <c r="AE53" s="1" t="s">
        <v>195</v>
      </c>
      <c r="AF53" s="1">
        <v>3</v>
      </c>
      <c r="AG53" s="1" t="s">
        <v>272</v>
      </c>
      <c r="AH53" s="4" t="s">
        <v>189</v>
      </c>
      <c r="AI53" s="1" t="s">
        <v>357</v>
      </c>
      <c r="AK53" s="1" t="s">
        <v>313</v>
      </c>
    </row>
    <row r="54" spans="1:37" x14ac:dyDescent="0.2">
      <c r="A54" s="1" t="s">
        <v>8</v>
      </c>
      <c r="B54" s="1" t="s">
        <v>9</v>
      </c>
      <c r="C54" s="1" t="s">
        <v>188</v>
      </c>
      <c r="D54" s="1" t="s">
        <v>10</v>
      </c>
      <c r="E54" s="1">
        <v>109.99</v>
      </c>
      <c r="G54" s="1">
        <v>6</v>
      </c>
      <c r="H54" s="1">
        <v>45</v>
      </c>
      <c r="I54" s="1">
        <v>50</v>
      </c>
      <c r="J54" s="1">
        <v>20</v>
      </c>
      <c r="K54" s="1">
        <v>69</v>
      </c>
      <c r="L54" s="1" t="s">
        <v>192</v>
      </c>
      <c r="M54" s="1" t="s">
        <v>155</v>
      </c>
      <c r="N54" s="1">
        <v>300</v>
      </c>
      <c r="O54" s="1">
        <v>560</v>
      </c>
      <c r="P54" s="1">
        <f t="shared" si="0"/>
        <v>1.7052315331274503E-2</v>
      </c>
      <c r="Q54" s="1">
        <f t="shared" si="3"/>
        <v>0.1348103895655903</v>
      </c>
      <c r="R54" s="1">
        <v>80</v>
      </c>
      <c r="S54" s="1">
        <v>1800</v>
      </c>
      <c r="T54" s="1">
        <v>16</v>
      </c>
      <c r="U54" s="1">
        <v>2.4</v>
      </c>
      <c r="V54" s="1" t="s">
        <v>55</v>
      </c>
      <c r="AB54" s="1">
        <v>4</v>
      </c>
      <c r="AC54" s="1">
        <v>6</v>
      </c>
      <c r="AD54" s="1" t="s">
        <v>194</v>
      </c>
      <c r="AE54" s="1" t="s">
        <v>80</v>
      </c>
      <c r="AF54" s="1">
        <v>3</v>
      </c>
      <c r="AG54" s="1" t="s">
        <v>273</v>
      </c>
      <c r="AH54" s="4" t="s">
        <v>189</v>
      </c>
      <c r="AI54" s="1" t="s">
        <v>357</v>
      </c>
      <c r="AK54" s="1" t="s">
        <v>313</v>
      </c>
    </row>
    <row r="55" spans="1:37" x14ac:dyDescent="0.2">
      <c r="A55" s="1" t="s">
        <v>8</v>
      </c>
      <c r="B55" s="1" t="s">
        <v>9</v>
      </c>
      <c r="C55" s="1" t="s">
        <v>196</v>
      </c>
      <c r="D55" s="1" t="s">
        <v>10</v>
      </c>
      <c r="E55" s="1">
        <v>115.99</v>
      </c>
      <c r="G55" s="1">
        <v>6</v>
      </c>
      <c r="H55" s="1">
        <v>50</v>
      </c>
      <c r="I55" s="1">
        <v>50</v>
      </c>
      <c r="J55" s="1">
        <v>25</v>
      </c>
      <c r="K55" s="1">
        <v>74</v>
      </c>
      <c r="L55" s="1" t="s">
        <v>192</v>
      </c>
      <c r="M55" s="1" t="s">
        <v>155</v>
      </c>
      <c r="N55" s="1">
        <v>350</v>
      </c>
      <c r="O55" s="1">
        <v>250</v>
      </c>
      <c r="P55" s="1">
        <f t="shared" si="0"/>
        <v>3.8197186342054885E-2</v>
      </c>
      <c r="Q55" s="1">
        <f t="shared" si="3"/>
        <v>0.14647952298417527</v>
      </c>
      <c r="R55" s="1">
        <v>50</v>
      </c>
      <c r="S55" s="1">
        <v>2200</v>
      </c>
      <c r="T55" s="1">
        <v>68</v>
      </c>
      <c r="U55" s="1">
        <v>1</v>
      </c>
      <c r="V55" s="1" t="s">
        <v>55</v>
      </c>
      <c r="AB55" s="1">
        <v>6</v>
      </c>
      <c r="AC55" s="1">
        <v>12</v>
      </c>
      <c r="AD55" s="1" t="s">
        <v>198</v>
      </c>
      <c r="AE55" s="1" t="s">
        <v>155</v>
      </c>
      <c r="AF55" s="1">
        <v>3</v>
      </c>
      <c r="AG55" s="1" t="s">
        <v>274</v>
      </c>
      <c r="AH55" s="4" t="s">
        <v>190</v>
      </c>
      <c r="AI55" s="1" t="s">
        <v>357</v>
      </c>
      <c r="AK55" s="1" t="s">
        <v>314</v>
      </c>
    </row>
    <row r="56" spans="1:37" x14ac:dyDescent="0.2">
      <c r="A56" s="1" t="s">
        <v>8</v>
      </c>
      <c r="B56" s="1" t="s">
        <v>9</v>
      </c>
      <c r="C56" s="1" t="s">
        <v>197</v>
      </c>
      <c r="D56" s="1" t="s">
        <v>10</v>
      </c>
      <c r="E56" s="1">
        <v>115.99</v>
      </c>
      <c r="G56" s="1">
        <v>6</v>
      </c>
      <c r="H56" s="1">
        <v>50</v>
      </c>
      <c r="I56" s="1">
        <v>50</v>
      </c>
      <c r="J56" s="1">
        <v>25</v>
      </c>
      <c r="K56" s="1">
        <v>74</v>
      </c>
      <c r="L56" s="1" t="s">
        <v>192</v>
      </c>
      <c r="M56" s="1" t="s">
        <v>155</v>
      </c>
      <c r="N56" s="1">
        <v>355</v>
      </c>
      <c r="O56" s="1">
        <v>540</v>
      </c>
      <c r="P56" s="1">
        <f t="shared" si="0"/>
        <v>1.7683882565766151E-2</v>
      </c>
      <c r="Q56" s="1">
        <f t="shared" si="3"/>
        <v>0.14945608590576698</v>
      </c>
      <c r="R56" s="1">
        <v>85</v>
      </c>
      <c r="S56" s="1">
        <v>2000</v>
      </c>
      <c r="T56" s="1">
        <v>14</v>
      </c>
      <c r="U56" s="1">
        <v>2.6</v>
      </c>
      <c r="V56" s="1" t="s">
        <v>55</v>
      </c>
      <c r="AB56" s="1">
        <v>4</v>
      </c>
      <c r="AC56" s="1">
        <v>6</v>
      </c>
      <c r="AD56" s="1" t="s">
        <v>185</v>
      </c>
      <c r="AE56" s="1" t="s">
        <v>80</v>
      </c>
      <c r="AF56" s="1">
        <v>3</v>
      </c>
      <c r="AG56" s="1" t="s">
        <v>275</v>
      </c>
      <c r="AH56" s="4" t="s">
        <v>190</v>
      </c>
      <c r="AI56" s="1" t="s">
        <v>357</v>
      </c>
      <c r="AK56" s="1" t="s">
        <v>314</v>
      </c>
    </row>
    <row r="57" spans="1:37" x14ac:dyDescent="0.2">
      <c r="A57" s="1" t="s">
        <v>8</v>
      </c>
      <c r="B57" s="1" t="s">
        <v>9</v>
      </c>
      <c r="C57" s="1" t="s">
        <v>199</v>
      </c>
      <c r="D57" s="1" t="s">
        <v>10</v>
      </c>
      <c r="E57" s="1">
        <v>119.99</v>
      </c>
      <c r="G57" s="1">
        <v>6</v>
      </c>
      <c r="H57" s="1">
        <v>55</v>
      </c>
      <c r="I57" s="1">
        <v>50</v>
      </c>
      <c r="J57" s="1">
        <v>30</v>
      </c>
      <c r="K57" s="1">
        <v>79</v>
      </c>
      <c r="L57" s="1" t="s">
        <v>192</v>
      </c>
      <c r="M57" s="1" t="s">
        <v>155</v>
      </c>
      <c r="N57" s="1">
        <v>408</v>
      </c>
      <c r="O57" s="1">
        <v>230</v>
      </c>
      <c r="P57" s="1">
        <f t="shared" si="0"/>
        <v>4.1518680806581387E-2</v>
      </c>
      <c r="Q57" s="1">
        <f t="shared" si="3"/>
        <v>0.16949930461601653</v>
      </c>
      <c r="R57" s="1">
        <v>60</v>
      </c>
      <c r="S57" s="1">
        <v>2500</v>
      </c>
      <c r="T57" s="1">
        <v>60</v>
      </c>
      <c r="U57" s="1">
        <v>1.4</v>
      </c>
      <c r="V57" s="1" t="s">
        <v>55</v>
      </c>
      <c r="AB57" s="1">
        <v>6</v>
      </c>
      <c r="AC57" s="1">
        <v>12</v>
      </c>
      <c r="AD57" s="1" t="s">
        <v>203</v>
      </c>
      <c r="AE57" s="1" t="s">
        <v>202</v>
      </c>
      <c r="AF57" s="1">
        <v>3</v>
      </c>
      <c r="AG57" s="1" t="s">
        <v>276</v>
      </c>
      <c r="AH57" s="4" t="s">
        <v>191</v>
      </c>
      <c r="AI57" s="1" t="s">
        <v>357</v>
      </c>
      <c r="AK57" s="1" t="s">
        <v>315</v>
      </c>
    </row>
    <row r="58" spans="1:37" x14ac:dyDescent="0.2">
      <c r="A58" s="1" t="s">
        <v>8</v>
      </c>
      <c r="B58" s="1" t="s">
        <v>9</v>
      </c>
      <c r="C58" s="1" t="s">
        <v>200</v>
      </c>
      <c r="D58" s="1" t="s">
        <v>10</v>
      </c>
      <c r="E58" s="1">
        <v>119.99</v>
      </c>
      <c r="G58" s="1">
        <v>6</v>
      </c>
      <c r="H58" s="1">
        <v>55</v>
      </c>
      <c r="I58" s="1">
        <v>50</v>
      </c>
      <c r="J58" s="1">
        <v>30</v>
      </c>
      <c r="K58" s="1">
        <v>79</v>
      </c>
      <c r="L58" s="1" t="s">
        <v>192</v>
      </c>
      <c r="M58" s="1" t="s">
        <v>155</v>
      </c>
      <c r="N58" s="1">
        <v>405</v>
      </c>
      <c r="O58" s="1">
        <v>300</v>
      </c>
      <c r="P58" s="1">
        <f t="shared" si="0"/>
        <v>3.1830988618379068E-2</v>
      </c>
      <c r="Q58" s="1">
        <f t="shared" si="3"/>
        <v>0.17794063585429426</v>
      </c>
      <c r="R58" s="1">
        <v>75</v>
      </c>
      <c r="S58" s="1">
        <v>3200</v>
      </c>
      <c r="T58" s="1">
        <v>32</v>
      </c>
      <c r="U58" s="1">
        <v>1.8</v>
      </c>
      <c r="V58" s="1" t="s">
        <v>55</v>
      </c>
      <c r="AB58" s="1">
        <v>6</v>
      </c>
      <c r="AC58" s="1">
        <v>12</v>
      </c>
      <c r="AD58" s="1" t="s">
        <v>203</v>
      </c>
      <c r="AE58" s="1" t="s">
        <v>202</v>
      </c>
      <c r="AF58" s="1">
        <v>3</v>
      </c>
      <c r="AG58" s="1" t="s">
        <v>277</v>
      </c>
      <c r="AH58" s="4" t="s">
        <v>191</v>
      </c>
      <c r="AI58" s="1" t="s">
        <v>357</v>
      </c>
      <c r="AK58" s="1" t="s">
        <v>315</v>
      </c>
    </row>
    <row r="59" spans="1:37" x14ac:dyDescent="0.2">
      <c r="A59" s="1" t="s">
        <v>8</v>
      </c>
      <c r="B59" s="1" t="s">
        <v>9</v>
      </c>
      <c r="C59" s="1" t="s">
        <v>201</v>
      </c>
      <c r="D59" s="1" t="s">
        <v>10</v>
      </c>
      <c r="E59" s="1">
        <v>119.99</v>
      </c>
      <c r="G59" s="1">
        <v>6</v>
      </c>
      <c r="H59" s="1">
        <v>55</v>
      </c>
      <c r="I59" s="1">
        <v>50</v>
      </c>
      <c r="J59" s="1">
        <v>30</v>
      </c>
      <c r="K59" s="1">
        <v>79</v>
      </c>
      <c r="L59" s="1" t="s">
        <v>192</v>
      </c>
      <c r="M59" s="1" t="s">
        <v>155</v>
      </c>
      <c r="N59" s="1">
        <v>408</v>
      </c>
      <c r="O59" s="1">
        <v>450</v>
      </c>
      <c r="P59" s="1">
        <f t="shared" si="0"/>
        <v>2.1220659078919381E-2</v>
      </c>
      <c r="Q59" s="1">
        <f t="shared" si="3"/>
        <v>0.1627550255379725</v>
      </c>
      <c r="R59" s="1">
        <v>75</v>
      </c>
      <c r="S59" s="1">
        <v>1800</v>
      </c>
      <c r="T59" s="1">
        <v>17</v>
      </c>
      <c r="U59" s="1">
        <v>2.5</v>
      </c>
      <c r="V59" s="1" t="s">
        <v>55</v>
      </c>
      <c r="AB59" s="1">
        <v>6</v>
      </c>
      <c r="AC59" s="1">
        <v>8</v>
      </c>
      <c r="AD59" s="1" t="s">
        <v>198</v>
      </c>
      <c r="AE59" s="1" t="s">
        <v>195</v>
      </c>
      <c r="AF59" s="1">
        <v>3</v>
      </c>
      <c r="AG59" s="1" t="s">
        <v>278</v>
      </c>
      <c r="AH59" s="4" t="s">
        <v>191</v>
      </c>
      <c r="AI59" s="1" t="s">
        <v>357</v>
      </c>
      <c r="AK59" s="1" t="s">
        <v>315</v>
      </c>
    </row>
    <row r="60" spans="1:37" x14ac:dyDescent="0.2">
      <c r="A60" s="1" t="s">
        <v>8</v>
      </c>
      <c r="B60" s="1" t="s">
        <v>9</v>
      </c>
      <c r="C60" s="1" t="s">
        <v>204</v>
      </c>
      <c r="D60" s="1" t="s">
        <v>10</v>
      </c>
      <c r="E60" s="1">
        <v>18.989999999999998</v>
      </c>
      <c r="G60" s="1">
        <v>4</v>
      </c>
      <c r="H60" s="1">
        <v>26</v>
      </c>
      <c r="I60" s="1">
        <v>29.4</v>
      </c>
      <c r="J60" s="1">
        <v>8</v>
      </c>
      <c r="K60" s="1">
        <v>40.5</v>
      </c>
      <c r="L60" s="1" t="s">
        <v>208</v>
      </c>
      <c r="M60" s="1" t="s">
        <v>151</v>
      </c>
      <c r="N60" s="1">
        <v>49</v>
      </c>
      <c r="O60" s="1">
        <v>1450</v>
      </c>
      <c r="P60" s="1">
        <f t="shared" si="0"/>
        <v>6.5857217831129114E-3</v>
      </c>
      <c r="Q60" s="1">
        <f t="shared" si="3"/>
        <v>2.2200463601979512E-2</v>
      </c>
      <c r="R60" s="1">
        <v>24</v>
      </c>
      <c r="S60" s="1">
        <v>275</v>
      </c>
      <c r="T60" s="1">
        <v>88</v>
      </c>
      <c r="U60" s="1">
        <v>0.74</v>
      </c>
      <c r="V60" s="1" t="s">
        <v>55</v>
      </c>
      <c r="AB60" s="1">
        <v>2</v>
      </c>
      <c r="AC60" s="1">
        <v>4</v>
      </c>
      <c r="AD60" s="1" t="s">
        <v>195</v>
      </c>
      <c r="AE60" s="1" t="s">
        <v>145</v>
      </c>
      <c r="AF60" s="1">
        <v>3</v>
      </c>
      <c r="AG60" s="1" t="s">
        <v>279</v>
      </c>
      <c r="AH60" s="4" t="s">
        <v>206</v>
      </c>
      <c r="AI60" s="1" t="s">
        <v>357</v>
      </c>
      <c r="AK60" s="1" t="s">
        <v>316</v>
      </c>
    </row>
    <row r="61" spans="1:37" x14ac:dyDescent="0.2">
      <c r="A61" s="1" t="s">
        <v>8</v>
      </c>
      <c r="B61" s="1" t="s">
        <v>9</v>
      </c>
      <c r="C61" s="1" t="s">
        <v>205</v>
      </c>
      <c r="D61" s="1" t="s">
        <v>10</v>
      </c>
      <c r="E61" s="1">
        <v>18.989999999999998</v>
      </c>
      <c r="G61" s="1">
        <v>4</v>
      </c>
      <c r="H61" s="1">
        <v>26</v>
      </c>
      <c r="I61" s="1">
        <v>29.4</v>
      </c>
      <c r="J61" s="1">
        <v>8</v>
      </c>
      <c r="K61" s="1">
        <v>40.5</v>
      </c>
      <c r="L61" s="1" t="s">
        <v>208</v>
      </c>
      <c r="M61" s="1" t="s">
        <v>151</v>
      </c>
      <c r="N61" s="1">
        <v>49</v>
      </c>
      <c r="O61" s="1">
        <v>2600</v>
      </c>
      <c r="P61" s="1">
        <f t="shared" si="0"/>
        <v>3.6728063790437389E-3</v>
      </c>
      <c r="Q61" s="1">
        <f t="shared" si="3"/>
        <v>2.1204957516222773E-2</v>
      </c>
      <c r="R61" s="1">
        <v>29</v>
      </c>
      <c r="S61" s="1">
        <v>326</v>
      </c>
      <c r="T61" s="1">
        <v>30</v>
      </c>
      <c r="U61" s="1">
        <v>1.62</v>
      </c>
      <c r="V61" s="1" t="s">
        <v>55</v>
      </c>
      <c r="AB61" s="1">
        <v>2</v>
      </c>
      <c r="AC61" s="1">
        <v>4</v>
      </c>
      <c r="AD61" s="1" t="s">
        <v>112</v>
      </c>
      <c r="AE61" s="1" t="s">
        <v>103</v>
      </c>
      <c r="AF61" s="1">
        <v>3</v>
      </c>
      <c r="AG61" s="1" t="s">
        <v>280</v>
      </c>
      <c r="AH61" s="4" t="s">
        <v>206</v>
      </c>
      <c r="AI61" s="1" t="s">
        <v>357</v>
      </c>
      <c r="AK61" s="1" t="s">
        <v>316</v>
      </c>
    </row>
    <row r="62" spans="1:37" x14ac:dyDescent="0.2">
      <c r="A62" s="1" t="s">
        <v>8</v>
      </c>
      <c r="B62" s="1" t="s">
        <v>9</v>
      </c>
      <c r="C62" s="1" t="s">
        <v>209</v>
      </c>
      <c r="D62" s="1" t="s">
        <v>10</v>
      </c>
      <c r="E62" s="1">
        <v>19.989999999999998</v>
      </c>
      <c r="G62" s="1">
        <v>4</v>
      </c>
      <c r="H62" s="1">
        <v>30</v>
      </c>
      <c r="I62" s="1">
        <v>29.4</v>
      </c>
      <c r="J62" s="1">
        <v>12</v>
      </c>
      <c r="K62" s="1">
        <v>44.5</v>
      </c>
      <c r="L62" s="1" t="s">
        <v>208</v>
      </c>
      <c r="M62" s="1" t="s">
        <v>151</v>
      </c>
      <c r="N62" s="1">
        <v>63</v>
      </c>
      <c r="O62" s="1">
        <v>1150</v>
      </c>
      <c r="P62" s="1">
        <f t="shared" si="0"/>
        <v>8.3037361613162788E-3</v>
      </c>
      <c r="Q62" s="1">
        <f t="shared" si="3"/>
        <v>2.9176354843180888E-2</v>
      </c>
      <c r="R62" s="1">
        <v>23</v>
      </c>
      <c r="S62" s="1">
        <v>357</v>
      </c>
      <c r="T62" s="1">
        <v>81</v>
      </c>
      <c r="U62" s="1">
        <v>0.76</v>
      </c>
      <c r="V62" s="1" t="s">
        <v>55</v>
      </c>
      <c r="AB62" s="1">
        <v>3</v>
      </c>
      <c r="AC62" s="1">
        <v>4</v>
      </c>
      <c r="AD62" s="1" t="s">
        <v>195</v>
      </c>
      <c r="AE62" s="1" t="s">
        <v>145</v>
      </c>
      <c r="AF62" s="1">
        <v>3</v>
      </c>
      <c r="AG62" s="1" t="s">
        <v>281</v>
      </c>
      <c r="AH62" s="4" t="s">
        <v>207</v>
      </c>
      <c r="AI62" s="1" t="s">
        <v>357</v>
      </c>
      <c r="AK62" s="1" t="s">
        <v>317</v>
      </c>
    </row>
    <row r="63" spans="1:37" x14ac:dyDescent="0.2">
      <c r="A63" s="1" t="s">
        <v>8</v>
      </c>
      <c r="B63" s="1" t="s">
        <v>9</v>
      </c>
      <c r="C63" s="1" t="s">
        <v>210</v>
      </c>
      <c r="D63" s="1" t="s">
        <v>10</v>
      </c>
      <c r="E63" s="1">
        <v>19.989999999999998</v>
      </c>
      <c r="G63" s="1">
        <v>4</v>
      </c>
      <c r="H63" s="1">
        <v>30</v>
      </c>
      <c r="I63" s="1">
        <v>29.4</v>
      </c>
      <c r="J63" s="1">
        <v>12</v>
      </c>
      <c r="K63" s="1">
        <v>44.5</v>
      </c>
      <c r="L63" s="1" t="s">
        <v>208</v>
      </c>
      <c r="M63" s="1" t="s">
        <v>151</v>
      </c>
      <c r="N63" s="1">
        <v>63</v>
      </c>
      <c r="O63" s="1">
        <v>1400</v>
      </c>
      <c r="P63" s="1">
        <f t="shared" si="0"/>
        <v>6.8209261325098006E-3</v>
      </c>
      <c r="Q63" s="1">
        <f t="shared" si="3"/>
        <v>3.0504109003593304E-2</v>
      </c>
      <c r="R63" s="1">
        <v>30</v>
      </c>
      <c r="S63" s="1">
        <v>334</v>
      </c>
      <c r="T63" s="1">
        <v>50</v>
      </c>
      <c r="U63" s="1">
        <v>1.05</v>
      </c>
      <c r="V63" s="1" t="s">
        <v>55</v>
      </c>
      <c r="AB63" s="1">
        <v>3</v>
      </c>
      <c r="AC63" s="1">
        <v>4</v>
      </c>
      <c r="AD63" s="1" t="s">
        <v>80</v>
      </c>
      <c r="AE63" s="1" t="s">
        <v>145</v>
      </c>
      <c r="AF63" s="1">
        <v>3</v>
      </c>
      <c r="AG63" s="1" t="s">
        <v>282</v>
      </c>
      <c r="AH63" s="4" t="s">
        <v>207</v>
      </c>
      <c r="AI63" s="1" t="s">
        <v>357</v>
      </c>
      <c r="AK63" s="1" t="s">
        <v>317</v>
      </c>
    </row>
    <row r="64" spans="1:37" x14ac:dyDescent="0.2">
      <c r="A64" s="1" t="s">
        <v>8</v>
      </c>
      <c r="B64" s="1" t="s">
        <v>9</v>
      </c>
      <c r="C64" s="1" t="s">
        <v>212</v>
      </c>
      <c r="D64" s="1" t="s">
        <v>10</v>
      </c>
      <c r="E64" s="1">
        <v>21.95</v>
      </c>
      <c r="G64" s="1">
        <v>4</v>
      </c>
      <c r="H64" s="1">
        <v>36</v>
      </c>
      <c r="I64" s="1">
        <v>29.4</v>
      </c>
      <c r="J64" s="1">
        <v>17</v>
      </c>
      <c r="K64" s="1">
        <v>52</v>
      </c>
      <c r="L64" s="1" t="s">
        <v>208</v>
      </c>
      <c r="M64" s="1" t="s">
        <v>151</v>
      </c>
      <c r="N64" s="1">
        <v>81</v>
      </c>
      <c r="O64" s="1">
        <v>880</v>
      </c>
      <c r="P64" s="1">
        <f t="shared" si="0"/>
        <v>1.0851473392629226E-2</v>
      </c>
      <c r="Q64" s="1">
        <f t="shared" si="3"/>
        <v>3.8365752108967588E-2</v>
      </c>
      <c r="R64" s="1">
        <v>26</v>
      </c>
      <c r="S64" s="1">
        <v>394</v>
      </c>
      <c r="T64" s="1">
        <v>80</v>
      </c>
      <c r="U64" s="1">
        <v>0.74</v>
      </c>
      <c r="V64" s="1" t="s">
        <v>55</v>
      </c>
      <c r="AB64" s="1">
        <v>3</v>
      </c>
      <c r="AC64" s="1">
        <v>4</v>
      </c>
      <c r="AD64" s="1" t="s">
        <v>171</v>
      </c>
      <c r="AE64" s="1" t="s">
        <v>69</v>
      </c>
      <c r="AF64" s="1">
        <v>3</v>
      </c>
      <c r="AG64" s="1" t="s">
        <v>283</v>
      </c>
      <c r="AH64" s="4" t="s">
        <v>211</v>
      </c>
      <c r="AI64" s="1" t="s">
        <v>357</v>
      </c>
      <c r="AK64" s="1" t="s">
        <v>318</v>
      </c>
    </row>
    <row r="65" spans="1:37" x14ac:dyDescent="0.2">
      <c r="A65" s="1" t="s">
        <v>8</v>
      </c>
      <c r="B65" s="1" t="s">
        <v>9</v>
      </c>
      <c r="C65" s="1" t="s">
        <v>213</v>
      </c>
      <c r="D65" s="1" t="s">
        <v>10</v>
      </c>
      <c r="E65" s="1">
        <v>21.95</v>
      </c>
      <c r="G65" s="1">
        <v>4</v>
      </c>
      <c r="H65" s="1">
        <v>36</v>
      </c>
      <c r="I65" s="1">
        <v>29.4</v>
      </c>
      <c r="J65" s="1">
        <v>17</v>
      </c>
      <c r="K65" s="1">
        <v>52</v>
      </c>
      <c r="L65" s="1" t="s">
        <v>208</v>
      </c>
      <c r="M65" s="1" t="s">
        <v>151</v>
      </c>
      <c r="N65" s="1">
        <v>81</v>
      </c>
      <c r="O65" s="1">
        <v>1250</v>
      </c>
      <c r="P65" s="1">
        <f t="shared" si="0"/>
        <v>7.6394372684109764E-3</v>
      </c>
      <c r="Q65" s="1">
        <f t="shared" si="3"/>
        <v>3.4164602084024498E-2</v>
      </c>
      <c r="R65" s="1">
        <v>40</v>
      </c>
      <c r="S65" s="1">
        <v>596</v>
      </c>
      <c r="T65" s="1">
        <v>50</v>
      </c>
      <c r="U65" s="1">
        <v>1.7</v>
      </c>
      <c r="V65" s="1" t="s">
        <v>55</v>
      </c>
      <c r="AB65" s="1">
        <v>3</v>
      </c>
      <c r="AC65" s="1">
        <v>4</v>
      </c>
      <c r="AD65" s="1" t="s">
        <v>65</v>
      </c>
      <c r="AE65" s="1" t="s">
        <v>145</v>
      </c>
      <c r="AF65" s="1">
        <v>3</v>
      </c>
      <c r="AG65" s="1" t="s">
        <v>284</v>
      </c>
      <c r="AH65" s="4" t="s">
        <v>211</v>
      </c>
      <c r="AI65" s="1" t="s">
        <v>357</v>
      </c>
      <c r="AK65" s="1" t="s">
        <v>318</v>
      </c>
    </row>
    <row r="66" spans="1:37" x14ac:dyDescent="0.2">
      <c r="A66" s="1" t="s">
        <v>8</v>
      </c>
      <c r="B66" s="1" t="s">
        <v>9</v>
      </c>
      <c r="C66" s="1" t="s">
        <v>214</v>
      </c>
      <c r="D66" s="1" t="s">
        <v>10</v>
      </c>
      <c r="E66" s="1">
        <v>21.95</v>
      </c>
      <c r="G66" s="1">
        <v>4</v>
      </c>
      <c r="H66" s="1">
        <v>36</v>
      </c>
      <c r="I66" s="1">
        <v>29.4</v>
      </c>
      <c r="J66" s="1">
        <v>17</v>
      </c>
      <c r="K66" s="1">
        <v>52</v>
      </c>
      <c r="L66" s="1" t="s">
        <v>208</v>
      </c>
      <c r="M66" s="1" t="s">
        <v>151</v>
      </c>
      <c r="N66" s="1">
        <v>81</v>
      </c>
      <c r="O66" s="1">
        <v>1400</v>
      </c>
      <c r="P66" s="1">
        <f t="shared" si="0"/>
        <v>6.8209261325098006E-3</v>
      </c>
      <c r="Q66" s="1">
        <f t="shared" si="3"/>
        <v>3.6355658441494819E-2</v>
      </c>
      <c r="R66" s="1">
        <v>48</v>
      </c>
      <c r="S66" s="1">
        <v>712</v>
      </c>
      <c r="T66" s="1">
        <v>35.200000000000003</v>
      </c>
      <c r="U66" s="1">
        <v>1.68</v>
      </c>
      <c r="V66" s="1" t="s">
        <v>55</v>
      </c>
      <c r="AB66" s="1">
        <v>3</v>
      </c>
      <c r="AC66" s="1">
        <v>4</v>
      </c>
      <c r="AD66" s="1" t="s">
        <v>155</v>
      </c>
      <c r="AE66" s="1" t="s">
        <v>145</v>
      </c>
      <c r="AF66" s="1">
        <v>3</v>
      </c>
      <c r="AG66" s="1" t="s">
        <v>285</v>
      </c>
      <c r="AH66" s="4" t="s">
        <v>211</v>
      </c>
      <c r="AI66" s="1" t="s">
        <v>357</v>
      </c>
      <c r="AK66" s="1" t="s">
        <v>318</v>
      </c>
    </row>
    <row r="67" spans="1:37" x14ac:dyDescent="0.2">
      <c r="A67" s="1" t="s">
        <v>8</v>
      </c>
      <c r="B67" s="1" t="s">
        <v>9</v>
      </c>
      <c r="C67" s="1" t="s">
        <v>217</v>
      </c>
      <c r="D67" s="1" t="s">
        <v>10</v>
      </c>
      <c r="E67" s="1">
        <v>33.99</v>
      </c>
      <c r="G67" s="1">
        <v>5</v>
      </c>
      <c r="H67" s="1">
        <v>36</v>
      </c>
      <c r="I67" s="1">
        <v>36.200000000000003</v>
      </c>
      <c r="J67" s="1">
        <v>14</v>
      </c>
      <c r="K67" s="1">
        <v>54.5</v>
      </c>
      <c r="L67" s="1">
        <v>30</v>
      </c>
      <c r="M67" s="1">
        <v>6</v>
      </c>
      <c r="N67" s="1">
        <v>110</v>
      </c>
      <c r="O67" s="1">
        <v>900</v>
      </c>
      <c r="P67" s="1">
        <f t="shared" si="0"/>
        <v>1.061032953945969E-2</v>
      </c>
      <c r="Q67" s="1">
        <f t="shared" si="3"/>
        <v>5.0872636308372389E-2</v>
      </c>
      <c r="R67" s="1">
        <v>37</v>
      </c>
      <c r="S67" s="1">
        <v>553</v>
      </c>
      <c r="T67" s="1">
        <v>43.5</v>
      </c>
      <c r="U67" s="1">
        <v>1.35</v>
      </c>
      <c r="V67" s="1" t="s">
        <v>55</v>
      </c>
      <c r="AB67" s="1">
        <v>3</v>
      </c>
      <c r="AC67" s="1">
        <v>4</v>
      </c>
      <c r="AD67" s="1" t="s">
        <v>160</v>
      </c>
      <c r="AE67" s="1" t="s">
        <v>124</v>
      </c>
      <c r="AF67" s="1">
        <v>3</v>
      </c>
      <c r="AG67" s="1" t="s">
        <v>286</v>
      </c>
      <c r="AH67" s="4" t="s">
        <v>215</v>
      </c>
      <c r="AI67" s="1" t="s">
        <v>357</v>
      </c>
      <c r="AK67" s="1" t="s">
        <v>319</v>
      </c>
    </row>
    <row r="68" spans="1:37" x14ac:dyDescent="0.2">
      <c r="A68" s="1" t="s">
        <v>8</v>
      </c>
      <c r="B68" s="1" t="s">
        <v>9</v>
      </c>
      <c r="C68" s="1" t="s">
        <v>218</v>
      </c>
      <c r="D68" s="1" t="s">
        <v>10</v>
      </c>
      <c r="E68" s="1">
        <v>33.99</v>
      </c>
      <c r="G68" s="1">
        <v>5</v>
      </c>
      <c r="H68" s="1">
        <v>36</v>
      </c>
      <c r="I68" s="1">
        <v>36.200000000000003</v>
      </c>
      <c r="J68" s="1">
        <v>14</v>
      </c>
      <c r="K68" s="1">
        <v>54.5</v>
      </c>
      <c r="L68" s="1">
        <v>30</v>
      </c>
      <c r="M68" s="1">
        <v>6</v>
      </c>
      <c r="N68" s="1">
        <v>112</v>
      </c>
      <c r="O68" s="1">
        <v>1050</v>
      </c>
      <c r="P68" s="1">
        <f t="shared" si="0"/>
        <v>9.0945681766797341E-3</v>
      </c>
      <c r="Q68" s="1">
        <f t="shared" si="3"/>
        <v>4.8892701418832354E-2</v>
      </c>
      <c r="R68" s="1">
        <v>49</v>
      </c>
      <c r="S68" s="1">
        <v>718</v>
      </c>
      <c r="T68" s="1">
        <v>34.6</v>
      </c>
      <c r="U68" s="1">
        <v>1.35</v>
      </c>
      <c r="V68" s="1" t="s">
        <v>55</v>
      </c>
      <c r="AB68" s="1">
        <v>3</v>
      </c>
      <c r="AC68" s="1">
        <v>4</v>
      </c>
      <c r="AD68" s="1" t="s">
        <v>160</v>
      </c>
      <c r="AE68" s="1" t="s">
        <v>124</v>
      </c>
      <c r="AF68" s="1">
        <v>3</v>
      </c>
      <c r="AG68" s="1" t="s">
        <v>287</v>
      </c>
      <c r="AH68" s="4" t="s">
        <v>215</v>
      </c>
      <c r="AI68" s="1" t="s">
        <v>357</v>
      </c>
      <c r="AK68" s="1" t="s">
        <v>319</v>
      </c>
    </row>
    <row r="69" spans="1:37" x14ac:dyDescent="0.2">
      <c r="A69" s="1" t="s">
        <v>8</v>
      </c>
      <c r="B69" s="1" t="s">
        <v>9</v>
      </c>
      <c r="C69" s="1" t="s">
        <v>219</v>
      </c>
      <c r="D69" s="1" t="s">
        <v>10</v>
      </c>
      <c r="E69" s="1">
        <v>33.99</v>
      </c>
      <c r="G69" s="1">
        <v>5</v>
      </c>
      <c r="H69" s="1">
        <v>36</v>
      </c>
      <c r="I69" s="1">
        <v>36.200000000000003</v>
      </c>
      <c r="J69" s="1">
        <v>14</v>
      </c>
      <c r="K69" s="1">
        <v>54.5</v>
      </c>
      <c r="L69" s="1">
        <v>30</v>
      </c>
      <c r="M69" s="1">
        <v>6</v>
      </c>
      <c r="N69" s="1">
        <v>112</v>
      </c>
      <c r="O69" s="1">
        <v>1200</v>
      </c>
      <c r="P69" s="1">
        <f t="shared" si="0"/>
        <v>7.9577471545947669E-3</v>
      </c>
      <c r="Q69" s="1">
        <f t="shared" si="3"/>
        <v>5.0129095160451477E-2</v>
      </c>
      <c r="R69" s="1">
        <v>61</v>
      </c>
      <c r="S69" s="1">
        <v>885</v>
      </c>
      <c r="T69" s="1">
        <v>25.2</v>
      </c>
      <c r="U69" s="1">
        <v>2.21</v>
      </c>
      <c r="V69" s="1" t="s">
        <v>55</v>
      </c>
      <c r="AB69" s="1">
        <v>3</v>
      </c>
      <c r="AC69" s="1">
        <v>4</v>
      </c>
      <c r="AD69" s="1" t="s">
        <v>221</v>
      </c>
      <c r="AE69" s="1" t="s">
        <v>124</v>
      </c>
      <c r="AF69" s="1">
        <v>3</v>
      </c>
      <c r="AG69" s="1" t="s">
        <v>288</v>
      </c>
      <c r="AH69" s="4" t="s">
        <v>215</v>
      </c>
      <c r="AI69" s="1" t="s">
        <v>357</v>
      </c>
      <c r="AK69" s="1" t="s">
        <v>319</v>
      </c>
    </row>
    <row r="70" spans="1:37" x14ac:dyDescent="0.2">
      <c r="A70" s="1" t="s">
        <v>8</v>
      </c>
      <c r="B70" s="1" t="s">
        <v>9</v>
      </c>
      <c r="C70" s="1" t="s">
        <v>220</v>
      </c>
      <c r="D70" s="1" t="s">
        <v>10</v>
      </c>
      <c r="E70" s="1">
        <v>33.99</v>
      </c>
      <c r="G70" s="1">
        <v>5</v>
      </c>
      <c r="H70" s="1">
        <v>36</v>
      </c>
      <c r="I70" s="1">
        <v>36.200000000000003</v>
      </c>
      <c r="J70" s="1">
        <v>14</v>
      </c>
      <c r="K70" s="1">
        <v>54.5</v>
      </c>
      <c r="L70" s="1">
        <v>30</v>
      </c>
      <c r="M70" s="1">
        <v>6</v>
      </c>
      <c r="N70" s="1">
        <v>116</v>
      </c>
      <c r="O70" s="1">
        <v>2000</v>
      </c>
      <c r="P70" s="1">
        <f t="shared" si="0"/>
        <v>4.7746482927568607E-3</v>
      </c>
      <c r="Q70" s="1">
        <f t="shared" ref="Q70:Q73" si="4">P70/(SQRT(T70/1000))</f>
        <v>4.5524485239490028E-2</v>
      </c>
      <c r="R70" s="1">
        <v>42</v>
      </c>
      <c r="S70" s="1">
        <v>441</v>
      </c>
      <c r="T70" s="1">
        <v>11</v>
      </c>
      <c r="U70" s="1">
        <v>4.5</v>
      </c>
      <c r="V70" s="1" t="s">
        <v>55</v>
      </c>
      <c r="AB70" s="1">
        <v>2</v>
      </c>
      <c r="AC70" s="1">
        <v>3</v>
      </c>
      <c r="AD70" s="1" t="s">
        <v>202</v>
      </c>
      <c r="AE70" s="1" t="s">
        <v>124</v>
      </c>
      <c r="AF70" s="1">
        <v>3</v>
      </c>
      <c r="AG70" s="1" t="s">
        <v>289</v>
      </c>
      <c r="AH70" s="4" t="s">
        <v>215</v>
      </c>
      <c r="AI70" s="1" t="s">
        <v>357</v>
      </c>
      <c r="AK70" s="1" t="s">
        <v>319</v>
      </c>
    </row>
    <row r="71" spans="1:37" x14ac:dyDescent="0.2">
      <c r="A71" s="1" t="s">
        <v>8</v>
      </c>
      <c r="B71" s="1" t="s">
        <v>9</v>
      </c>
      <c r="C71" s="1" t="s">
        <v>222</v>
      </c>
      <c r="D71" s="1" t="s">
        <v>10</v>
      </c>
      <c r="E71" s="1">
        <v>34</v>
      </c>
      <c r="G71" s="1">
        <v>5</v>
      </c>
      <c r="H71" s="1">
        <v>42</v>
      </c>
      <c r="I71" s="1">
        <v>36.200000000000003</v>
      </c>
      <c r="J71" s="1">
        <v>20</v>
      </c>
      <c r="K71" s="1">
        <v>62.2</v>
      </c>
      <c r="L71" s="1">
        <v>30</v>
      </c>
      <c r="M71" s="1">
        <v>6</v>
      </c>
      <c r="N71" s="1">
        <v>136</v>
      </c>
      <c r="O71" s="1">
        <v>880</v>
      </c>
      <c r="P71" s="1">
        <f t="shared" si="0"/>
        <v>1.0851473392629226E-2</v>
      </c>
      <c r="Q71" s="1">
        <f t="shared" si="4"/>
        <v>5.8850377276750604E-2</v>
      </c>
      <c r="R71" s="1">
        <v>45</v>
      </c>
      <c r="S71" s="1">
        <v>626</v>
      </c>
      <c r="T71" s="1">
        <v>34</v>
      </c>
      <c r="U71" s="1">
        <v>2</v>
      </c>
      <c r="V71" s="1" t="s">
        <v>55</v>
      </c>
      <c r="AB71" s="1">
        <v>3</v>
      </c>
      <c r="AC71" s="1">
        <v>4</v>
      </c>
      <c r="AD71" s="1" t="s">
        <v>100</v>
      </c>
      <c r="AE71" s="1" t="s">
        <v>145</v>
      </c>
      <c r="AF71" s="1">
        <v>3</v>
      </c>
      <c r="AG71" s="1" t="s">
        <v>290</v>
      </c>
      <c r="AH71" s="4" t="s">
        <v>216</v>
      </c>
      <c r="AI71" s="1" t="s">
        <v>357</v>
      </c>
      <c r="AK71" s="1" t="s">
        <v>320</v>
      </c>
    </row>
    <row r="72" spans="1:37" x14ac:dyDescent="0.2">
      <c r="A72" s="1" t="s">
        <v>8</v>
      </c>
      <c r="B72" s="1" t="s">
        <v>9</v>
      </c>
      <c r="C72" s="1" t="s">
        <v>223</v>
      </c>
      <c r="D72" s="1" t="s">
        <v>10</v>
      </c>
      <c r="E72" s="1">
        <v>34</v>
      </c>
      <c r="G72" s="1">
        <v>5</v>
      </c>
      <c r="H72" s="1">
        <v>42</v>
      </c>
      <c r="I72" s="1">
        <v>36.200000000000003</v>
      </c>
      <c r="J72" s="1">
        <v>20</v>
      </c>
      <c r="K72" s="1">
        <v>62.2</v>
      </c>
      <c r="L72" s="1">
        <v>30</v>
      </c>
      <c r="M72" s="1">
        <v>6</v>
      </c>
      <c r="N72" s="1">
        <v>144</v>
      </c>
      <c r="O72" s="1">
        <v>1050</v>
      </c>
      <c r="P72" s="1">
        <f t="shared" si="0"/>
        <v>9.0945681766797341E-3</v>
      </c>
      <c r="Q72" s="1">
        <f t="shared" si="4"/>
        <v>5.9708765283968346E-2</v>
      </c>
      <c r="R72" s="1">
        <v>67</v>
      </c>
      <c r="S72" s="1">
        <v>963</v>
      </c>
      <c r="T72" s="1">
        <v>23.2</v>
      </c>
      <c r="U72" s="1">
        <v>2.6</v>
      </c>
      <c r="V72" s="1" t="s">
        <v>55</v>
      </c>
      <c r="AB72" s="1">
        <v>3</v>
      </c>
      <c r="AC72" s="1">
        <v>4</v>
      </c>
      <c r="AD72" s="1" t="s">
        <v>78</v>
      </c>
      <c r="AE72" s="1" t="s">
        <v>69</v>
      </c>
      <c r="AF72" s="1">
        <v>3</v>
      </c>
      <c r="AG72" s="1" t="s">
        <v>291</v>
      </c>
      <c r="AH72" s="4" t="s">
        <v>216</v>
      </c>
      <c r="AI72" s="1" t="s">
        <v>357</v>
      </c>
      <c r="AK72" s="1" t="s">
        <v>320</v>
      </c>
    </row>
    <row r="73" spans="1:37" x14ac:dyDescent="0.2">
      <c r="A73" s="1" t="s">
        <v>8</v>
      </c>
      <c r="B73" s="1" t="s">
        <v>9</v>
      </c>
      <c r="C73" s="1" t="s">
        <v>224</v>
      </c>
      <c r="D73" s="1" t="s">
        <v>10</v>
      </c>
      <c r="E73" s="1">
        <v>34</v>
      </c>
      <c r="G73" s="1">
        <v>5</v>
      </c>
      <c r="H73" s="1">
        <v>42</v>
      </c>
      <c r="I73" s="1">
        <v>36.200000000000003</v>
      </c>
      <c r="J73" s="1">
        <v>20</v>
      </c>
      <c r="K73" s="1">
        <v>62.2</v>
      </c>
      <c r="L73" s="1">
        <v>30</v>
      </c>
      <c r="M73" s="1">
        <v>6</v>
      </c>
      <c r="N73" s="1">
        <v>144</v>
      </c>
      <c r="O73" s="1">
        <v>1250</v>
      </c>
      <c r="P73" s="1">
        <f t="shared" si="0"/>
        <v>7.6394372684109764E-3</v>
      </c>
      <c r="Q73" s="1">
        <f t="shared" si="4"/>
        <v>5.8939538117053311E-2</v>
      </c>
      <c r="R73" s="1">
        <v>77</v>
      </c>
      <c r="S73" s="1">
        <v>1092</v>
      </c>
      <c r="T73" s="1">
        <v>16.8</v>
      </c>
      <c r="U73" s="1">
        <v>3.44</v>
      </c>
      <c r="V73" s="1" t="s">
        <v>55</v>
      </c>
      <c r="AB73" s="1">
        <v>3</v>
      </c>
      <c r="AC73" s="1">
        <v>4</v>
      </c>
      <c r="AD73" s="1" t="s">
        <v>221</v>
      </c>
      <c r="AE73" s="1" t="s">
        <v>69</v>
      </c>
      <c r="AF73" s="1">
        <v>3</v>
      </c>
      <c r="AG73" s="1" t="s">
        <v>292</v>
      </c>
      <c r="AH73" s="4" t="s">
        <v>216</v>
      </c>
      <c r="AI73" s="1" t="s">
        <v>357</v>
      </c>
      <c r="AK73" s="1" t="s">
        <v>320</v>
      </c>
    </row>
    <row r="74" spans="1:37" x14ac:dyDescent="0.2">
      <c r="A74" s="1" t="s">
        <v>8</v>
      </c>
      <c r="B74" s="1" t="s">
        <v>9</v>
      </c>
      <c r="C74" s="1" t="s">
        <v>21</v>
      </c>
      <c r="D74" s="1" t="s">
        <v>20</v>
      </c>
      <c r="E74" s="1">
        <v>28.95</v>
      </c>
      <c r="G74" s="1">
        <v>4</v>
      </c>
      <c r="H74" s="1">
        <v>18</v>
      </c>
      <c r="I74" s="1">
        <v>28.3</v>
      </c>
      <c r="J74" s="1">
        <v>6</v>
      </c>
      <c r="K74" s="1">
        <v>21.5</v>
      </c>
      <c r="L74" s="1">
        <v>9</v>
      </c>
      <c r="M74" s="1">
        <v>5</v>
      </c>
      <c r="N74" s="1">
        <v>42</v>
      </c>
      <c r="O74" s="1">
        <v>2550</v>
      </c>
      <c r="P74" s="1">
        <v>3.7000000000000002E-3</v>
      </c>
      <c r="Q74" s="1">
        <v>1.7899999999999999E-2</v>
      </c>
      <c r="R74" s="1">
        <v>34</v>
      </c>
      <c r="S74" s="1">
        <f t="shared" ref="S74:S84" si="5">ROUNDDOWN(R74*AC74*3.7,0)</f>
        <v>629</v>
      </c>
      <c r="T74" s="1">
        <v>44</v>
      </c>
      <c r="U74" s="1">
        <v>1.2</v>
      </c>
      <c r="V74" s="1" t="s">
        <v>23</v>
      </c>
      <c r="W74" s="1">
        <v>16</v>
      </c>
      <c r="X74" s="1">
        <v>32</v>
      </c>
      <c r="Y74" s="1">
        <v>600</v>
      </c>
      <c r="Z74" s="1">
        <v>22</v>
      </c>
      <c r="AA74" s="1">
        <v>30</v>
      </c>
      <c r="AB74" s="1">
        <v>2</v>
      </c>
      <c r="AC74" s="1">
        <v>5</v>
      </c>
      <c r="AD74" s="1" t="s">
        <v>69</v>
      </c>
      <c r="AE74" s="1" t="s">
        <v>64</v>
      </c>
      <c r="AF74" s="1">
        <v>1</v>
      </c>
      <c r="AG74" s="1" t="s">
        <v>339</v>
      </c>
      <c r="AH74" s="4" t="s">
        <v>24</v>
      </c>
      <c r="AI74" s="1" t="s">
        <v>357</v>
      </c>
      <c r="AJ74" s="1" t="s">
        <v>358</v>
      </c>
      <c r="AK74" s="1" t="s">
        <v>322</v>
      </c>
    </row>
    <row r="75" spans="1:37" x14ac:dyDescent="0.2">
      <c r="A75" s="1" t="s">
        <v>8</v>
      </c>
      <c r="B75" s="1" t="s">
        <v>9</v>
      </c>
      <c r="C75" s="1" t="s">
        <v>28</v>
      </c>
      <c r="D75" s="1" t="s">
        <v>20</v>
      </c>
      <c r="E75" s="1">
        <v>60.95</v>
      </c>
      <c r="G75" s="1">
        <v>4</v>
      </c>
      <c r="H75" s="1">
        <v>28.5</v>
      </c>
      <c r="I75" s="1">
        <v>28.3</v>
      </c>
      <c r="J75" s="1">
        <v>15</v>
      </c>
      <c r="K75" s="1">
        <v>35.25</v>
      </c>
      <c r="L75" s="1">
        <v>12</v>
      </c>
      <c r="M75" s="1">
        <v>6</v>
      </c>
      <c r="N75" s="1">
        <v>75</v>
      </c>
      <c r="O75" s="1">
        <v>965</v>
      </c>
      <c r="P75" s="1">
        <v>9.9000000000000008E-3</v>
      </c>
      <c r="Q75" s="1">
        <v>3.1E-2</v>
      </c>
      <c r="R75" s="1">
        <v>26</v>
      </c>
      <c r="S75" s="1">
        <f t="shared" si="5"/>
        <v>384</v>
      </c>
      <c r="T75" s="1">
        <v>102</v>
      </c>
      <c r="U75" s="1">
        <v>0.5</v>
      </c>
      <c r="V75" s="1" t="s">
        <v>23</v>
      </c>
      <c r="W75" s="1">
        <v>16</v>
      </c>
      <c r="X75" s="1">
        <v>32</v>
      </c>
      <c r="Y75" s="1">
        <v>600</v>
      </c>
      <c r="Z75" s="1">
        <v>22</v>
      </c>
      <c r="AA75" s="1">
        <v>30</v>
      </c>
      <c r="AB75" s="1">
        <v>3</v>
      </c>
      <c r="AC75" s="1">
        <v>4</v>
      </c>
      <c r="AD75" s="1" t="s">
        <v>63</v>
      </c>
      <c r="AE75" s="1" t="s">
        <v>64</v>
      </c>
      <c r="AF75" s="1">
        <v>1</v>
      </c>
      <c r="AG75" s="1" t="s">
        <v>340</v>
      </c>
      <c r="AH75" s="4" t="s">
        <v>29</v>
      </c>
      <c r="AI75" s="1" t="s">
        <v>357</v>
      </c>
      <c r="AJ75" s="1" t="s">
        <v>359</v>
      </c>
      <c r="AK75" s="1" t="s">
        <v>323</v>
      </c>
    </row>
    <row r="76" spans="1:37" x14ac:dyDescent="0.2">
      <c r="A76" s="1" t="s">
        <v>8</v>
      </c>
      <c r="B76" s="1" t="s">
        <v>9</v>
      </c>
      <c r="C76" s="1" t="s">
        <v>30</v>
      </c>
      <c r="D76" s="1" t="s">
        <v>20</v>
      </c>
      <c r="E76" s="1">
        <v>60.95</v>
      </c>
      <c r="G76" s="1">
        <v>4</v>
      </c>
      <c r="H76" s="1">
        <v>28.5</v>
      </c>
      <c r="I76" s="1">
        <v>28.3</v>
      </c>
      <c r="J76" s="1">
        <v>15</v>
      </c>
      <c r="K76" s="1">
        <v>35.25</v>
      </c>
      <c r="L76" s="1">
        <v>12</v>
      </c>
      <c r="M76" s="1">
        <v>6</v>
      </c>
      <c r="N76" s="1">
        <v>75</v>
      </c>
      <c r="O76" s="1">
        <v>885</v>
      </c>
      <c r="P76" s="1">
        <v>1.0800000000000001E-2</v>
      </c>
      <c r="Q76" s="1">
        <v>3.0300000000000001E-2</v>
      </c>
      <c r="R76" s="1">
        <v>24</v>
      </c>
      <c r="S76" s="1">
        <f t="shared" si="5"/>
        <v>532</v>
      </c>
      <c r="T76" s="1">
        <v>127</v>
      </c>
      <c r="U76" s="1">
        <v>0.5</v>
      </c>
      <c r="V76" s="1" t="s">
        <v>23</v>
      </c>
      <c r="W76" s="1">
        <v>16</v>
      </c>
      <c r="X76" s="1">
        <v>32</v>
      </c>
      <c r="Y76" s="1">
        <v>600</v>
      </c>
      <c r="Z76" s="1">
        <v>22</v>
      </c>
      <c r="AA76" s="1">
        <v>30</v>
      </c>
      <c r="AB76" s="1">
        <v>3</v>
      </c>
      <c r="AC76" s="1">
        <v>6</v>
      </c>
      <c r="AD76" s="1" t="s">
        <v>63</v>
      </c>
      <c r="AE76" s="1" t="s">
        <v>64</v>
      </c>
      <c r="AF76" s="1">
        <v>1</v>
      </c>
      <c r="AG76" s="1" t="s">
        <v>341</v>
      </c>
      <c r="AH76" s="4" t="s">
        <v>31</v>
      </c>
      <c r="AI76" s="1" t="s">
        <v>357</v>
      </c>
      <c r="AJ76" s="1" t="s">
        <v>359</v>
      </c>
      <c r="AK76" s="1" t="s">
        <v>324</v>
      </c>
    </row>
    <row r="77" spans="1:37" x14ac:dyDescent="0.2">
      <c r="A77" s="1" t="s">
        <v>8</v>
      </c>
      <c r="B77" s="1" t="s">
        <v>9</v>
      </c>
      <c r="C77" s="5" t="s">
        <v>32</v>
      </c>
      <c r="D77" s="1" t="s">
        <v>20</v>
      </c>
      <c r="E77" s="1">
        <v>71.95</v>
      </c>
      <c r="G77" s="1">
        <v>4</v>
      </c>
      <c r="H77" s="1">
        <v>31.7</v>
      </c>
      <c r="I77" s="1">
        <v>35.5</v>
      </c>
      <c r="J77" s="1">
        <v>14</v>
      </c>
      <c r="K77" s="1">
        <v>41.45</v>
      </c>
      <c r="L77" s="1">
        <v>15</v>
      </c>
      <c r="M77" s="1">
        <v>6</v>
      </c>
      <c r="N77" s="1">
        <v>125</v>
      </c>
      <c r="O77" s="1">
        <v>775</v>
      </c>
      <c r="P77" s="1">
        <v>1.23E-2</v>
      </c>
      <c r="Q77" s="1">
        <v>4.6899999999999997E-2</v>
      </c>
      <c r="R77" s="1">
        <v>36</v>
      </c>
      <c r="S77" s="1">
        <f t="shared" si="5"/>
        <v>666</v>
      </c>
      <c r="T77" s="1">
        <v>69</v>
      </c>
      <c r="U77" s="1">
        <v>0.5</v>
      </c>
      <c r="V77" s="1" t="s">
        <v>23</v>
      </c>
      <c r="W77" s="1">
        <v>16</v>
      </c>
      <c r="X77" s="1">
        <v>32</v>
      </c>
      <c r="Y77" s="1">
        <v>600</v>
      </c>
      <c r="Z77" s="1">
        <v>22</v>
      </c>
      <c r="AA77" s="1">
        <v>30</v>
      </c>
      <c r="AB77" s="1">
        <v>3</v>
      </c>
      <c r="AC77" s="1">
        <v>5</v>
      </c>
      <c r="AD77" s="1" t="s">
        <v>90</v>
      </c>
      <c r="AE77" s="1" t="s">
        <v>103</v>
      </c>
      <c r="AF77" s="1">
        <v>1</v>
      </c>
      <c r="AG77" s="1" t="s">
        <v>342</v>
      </c>
      <c r="AH77" s="4" t="s">
        <v>33</v>
      </c>
      <c r="AI77" s="1" t="s">
        <v>357</v>
      </c>
      <c r="AJ77" s="1" t="s">
        <v>360</v>
      </c>
      <c r="AK77" s="1" t="s">
        <v>325</v>
      </c>
    </row>
    <row r="78" spans="1:37" x14ac:dyDescent="0.2">
      <c r="A78" s="1" t="s">
        <v>8</v>
      </c>
      <c r="B78" s="1" t="s">
        <v>9</v>
      </c>
      <c r="C78" s="5" t="s">
        <v>34</v>
      </c>
      <c r="D78" s="1" t="s">
        <v>20</v>
      </c>
      <c r="E78" s="1">
        <v>71.95</v>
      </c>
      <c r="G78" s="1">
        <v>4</v>
      </c>
      <c r="H78" s="1">
        <v>31.7</v>
      </c>
      <c r="I78" s="1">
        <v>35.5</v>
      </c>
      <c r="J78" s="1">
        <v>14</v>
      </c>
      <c r="K78" s="1">
        <v>41.45</v>
      </c>
      <c r="L78" s="1">
        <v>15</v>
      </c>
      <c r="M78" s="1">
        <v>6</v>
      </c>
      <c r="N78" s="1">
        <v>125</v>
      </c>
      <c r="O78" s="1">
        <v>515</v>
      </c>
      <c r="P78" s="1">
        <v>1.8499999999999999E-2</v>
      </c>
      <c r="Q78" s="1">
        <v>5.1400000000000001E-2</v>
      </c>
      <c r="R78" s="1">
        <v>24</v>
      </c>
      <c r="S78" s="1">
        <f t="shared" si="5"/>
        <v>532</v>
      </c>
      <c r="T78" s="1">
        <v>130</v>
      </c>
      <c r="U78" s="1">
        <v>0.3</v>
      </c>
      <c r="V78" s="1" t="s">
        <v>23</v>
      </c>
      <c r="W78" s="1">
        <v>16</v>
      </c>
      <c r="X78" s="1">
        <v>32</v>
      </c>
      <c r="Y78" s="1">
        <v>600</v>
      </c>
      <c r="Z78" s="1">
        <v>22</v>
      </c>
      <c r="AA78" s="1">
        <v>30</v>
      </c>
      <c r="AB78" s="1">
        <v>4</v>
      </c>
      <c r="AC78" s="1">
        <v>6</v>
      </c>
      <c r="AD78" s="1" t="s">
        <v>90</v>
      </c>
      <c r="AE78" s="1" t="s">
        <v>103</v>
      </c>
      <c r="AF78" s="1">
        <v>1</v>
      </c>
      <c r="AG78" s="1" t="s">
        <v>343</v>
      </c>
      <c r="AH78" s="4" t="s">
        <v>35</v>
      </c>
      <c r="AI78" s="1" t="s">
        <v>357</v>
      </c>
      <c r="AJ78" s="1" t="s">
        <v>360</v>
      </c>
      <c r="AK78" s="1" t="s">
        <v>326</v>
      </c>
    </row>
    <row r="79" spans="1:37" x14ac:dyDescent="0.2">
      <c r="A79" s="1" t="s">
        <v>8</v>
      </c>
      <c r="B79" s="1" t="s">
        <v>9</v>
      </c>
      <c r="C79" s="5" t="s">
        <v>41</v>
      </c>
      <c r="D79" s="1" t="s">
        <v>20</v>
      </c>
      <c r="E79" s="1">
        <v>92.95</v>
      </c>
      <c r="G79" s="1">
        <v>5</v>
      </c>
      <c r="H79" s="1">
        <v>35</v>
      </c>
      <c r="I79" s="1">
        <v>42.2</v>
      </c>
      <c r="J79" s="1">
        <v>10</v>
      </c>
      <c r="K79" s="1">
        <v>44.75</v>
      </c>
      <c r="L79" s="1" t="s">
        <v>108</v>
      </c>
      <c r="M79" s="1" t="s">
        <v>105</v>
      </c>
      <c r="N79" s="1">
        <v>175</v>
      </c>
      <c r="O79" s="1">
        <v>715</v>
      </c>
      <c r="P79" s="1">
        <v>1.34E-2</v>
      </c>
      <c r="Q79" s="1">
        <v>5.7500000000000002E-2</v>
      </c>
      <c r="R79" s="1">
        <v>45</v>
      </c>
      <c r="S79" s="1">
        <f t="shared" si="5"/>
        <v>832</v>
      </c>
      <c r="T79" s="1">
        <v>54</v>
      </c>
      <c r="U79" s="1">
        <v>0.5</v>
      </c>
      <c r="V79" s="1" t="s">
        <v>23</v>
      </c>
      <c r="W79" s="1">
        <v>16</v>
      </c>
      <c r="X79" s="1">
        <v>32</v>
      </c>
      <c r="Y79" s="1">
        <v>600</v>
      </c>
      <c r="Z79" s="1">
        <v>22</v>
      </c>
      <c r="AA79" s="1">
        <v>30</v>
      </c>
      <c r="AB79" s="1">
        <v>3</v>
      </c>
      <c r="AC79" s="1">
        <v>5</v>
      </c>
      <c r="AD79" s="1" t="s">
        <v>90</v>
      </c>
      <c r="AE79" s="1" t="s">
        <v>72</v>
      </c>
      <c r="AF79" s="1">
        <v>1</v>
      </c>
      <c r="AG79" s="1" t="s">
        <v>344</v>
      </c>
      <c r="AH79" s="4" t="s">
        <v>42</v>
      </c>
      <c r="AI79" s="1" t="s">
        <v>357</v>
      </c>
      <c r="AJ79" s="1" t="s">
        <v>361</v>
      </c>
      <c r="AK79" s="1" t="s">
        <v>327</v>
      </c>
    </row>
    <row r="80" spans="1:37" x14ac:dyDescent="0.2">
      <c r="A80" s="1" t="s">
        <v>8</v>
      </c>
      <c r="B80" s="1" t="s">
        <v>9</v>
      </c>
      <c r="C80" s="5" t="s">
        <v>43</v>
      </c>
      <c r="D80" s="1" t="s">
        <v>20</v>
      </c>
      <c r="E80" s="1">
        <v>92.95</v>
      </c>
      <c r="G80" s="1">
        <v>5</v>
      </c>
      <c r="H80" s="1">
        <v>35</v>
      </c>
      <c r="I80" s="1">
        <v>42.2</v>
      </c>
      <c r="J80" s="1">
        <v>10</v>
      </c>
      <c r="K80" s="1">
        <v>44.75</v>
      </c>
      <c r="L80" s="1" t="s">
        <v>108</v>
      </c>
      <c r="M80" s="1" t="s">
        <v>105</v>
      </c>
      <c r="N80" s="1">
        <v>175</v>
      </c>
      <c r="O80" s="1">
        <v>475</v>
      </c>
      <c r="P80" s="1">
        <v>2.01E-2</v>
      </c>
      <c r="Q80" s="1">
        <v>6.2E-2</v>
      </c>
      <c r="R80" s="1">
        <v>30</v>
      </c>
      <c r="S80" s="1">
        <f t="shared" si="5"/>
        <v>666</v>
      </c>
      <c r="T80" s="1">
        <v>105</v>
      </c>
      <c r="U80" s="1">
        <v>0.2</v>
      </c>
      <c r="V80" s="1" t="s">
        <v>23</v>
      </c>
      <c r="W80" s="1">
        <v>16</v>
      </c>
      <c r="X80" s="1">
        <v>32</v>
      </c>
      <c r="Y80" s="1">
        <v>600</v>
      </c>
      <c r="Z80" s="1">
        <v>22</v>
      </c>
      <c r="AA80" s="1">
        <v>30</v>
      </c>
      <c r="AB80" s="1">
        <v>4</v>
      </c>
      <c r="AC80" s="1">
        <v>6</v>
      </c>
      <c r="AD80" s="1" t="s">
        <v>90</v>
      </c>
      <c r="AE80" s="1" t="s">
        <v>72</v>
      </c>
      <c r="AF80" s="1">
        <v>1</v>
      </c>
      <c r="AG80" s="1" t="s">
        <v>345</v>
      </c>
      <c r="AH80" s="4" t="s">
        <v>46</v>
      </c>
      <c r="AI80" s="1" t="s">
        <v>357</v>
      </c>
      <c r="AJ80" s="1" t="s">
        <v>361</v>
      </c>
      <c r="AK80" s="1" t="s">
        <v>328</v>
      </c>
    </row>
    <row r="81" spans="1:37" x14ac:dyDescent="0.2">
      <c r="A81" s="1" t="s">
        <v>8</v>
      </c>
      <c r="B81" s="1" t="s">
        <v>9</v>
      </c>
      <c r="C81" s="5" t="s">
        <v>44</v>
      </c>
      <c r="D81" s="1" t="s">
        <v>20</v>
      </c>
      <c r="E81" s="1">
        <v>112.95</v>
      </c>
      <c r="F81" s="1">
        <v>15.95</v>
      </c>
      <c r="G81" s="1">
        <v>5</v>
      </c>
      <c r="H81" s="1">
        <v>45</v>
      </c>
      <c r="I81" s="1">
        <v>42.2</v>
      </c>
      <c r="J81" s="1">
        <v>20</v>
      </c>
      <c r="K81" s="1">
        <v>54.25</v>
      </c>
      <c r="L81" s="1" t="s">
        <v>108</v>
      </c>
      <c r="M81" s="1" t="s">
        <v>105</v>
      </c>
      <c r="N81" s="1">
        <v>245</v>
      </c>
      <c r="O81" s="1">
        <v>400</v>
      </c>
      <c r="P81" s="1">
        <v>2.3900000000000001E-2</v>
      </c>
      <c r="Q81" s="1">
        <v>8.5500000000000007E-2</v>
      </c>
      <c r="R81" s="1">
        <v>45</v>
      </c>
      <c r="S81" s="1">
        <f t="shared" si="5"/>
        <v>1332</v>
      </c>
      <c r="T81" s="1">
        <v>78</v>
      </c>
      <c r="U81" s="1">
        <v>0.3</v>
      </c>
      <c r="V81" s="1" t="s">
        <v>23</v>
      </c>
      <c r="W81" s="1">
        <v>16</v>
      </c>
      <c r="X81" s="1">
        <v>32</v>
      </c>
      <c r="Y81" s="1">
        <v>600</v>
      </c>
      <c r="Z81" s="1">
        <v>22</v>
      </c>
      <c r="AA81" s="1">
        <v>30</v>
      </c>
      <c r="AB81" s="1">
        <v>4</v>
      </c>
      <c r="AC81" s="1">
        <v>8</v>
      </c>
      <c r="AD81" s="1" t="s">
        <v>111</v>
      </c>
      <c r="AE81" s="1" t="s">
        <v>112</v>
      </c>
      <c r="AF81" s="1">
        <v>1</v>
      </c>
      <c r="AG81" s="1" t="s">
        <v>346</v>
      </c>
      <c r="AH81" s="4" t="s">
        <v>45</v>
      </c>
      <c r="AI81" s="1" t="s">
        <v>357</v>
      </c>
      <c r="AJ81" s="1" t="s">
        <v>362</v>
      </c>
      <c r="AK81" s="1" t="s">
        <v>329</v>
      </c>
    </row>
    <row r="82" spans="1:37" x14ac:dyDescent="0.2">
      <c r="A82" s="1" t="s">
        <v>8</v>
      </c>
      <c r="B82" s="1" t="s">
        <v>9</v>
      </c>
      <c r="C82" s="5" t="s">
        <v>47</v>
      </c>
      <c r="D82" s="1" t="s">
        <v>20</v>
      </c>
      <c r="E82" s="1">
        <v>114.95</v>
      </c>
      <c r="F82" s="1">
        <v>19.95</v>
      </c>
      <c r="G82" s="1">
        <v>5</v>
      </c>
      <c r="H82" s="1">
        <v>30</v>
      </c>
      <c r="I82" s="1">
        <v>46.5</v>
      </c>
      <c r="J82" s="1">
        <v>12</v>
      </c>
      <c r="K82" s="1">
        <v>39.75</v>
      </c>
      <c r="L82" s="1" t="s">
        <v>109</v>
      </c>
      <c r="M82" s="1" t="s">
        <v>105</v>
      </c>
      <c r="N82" s="1">
        <v>200</v>
      </c>
      <c r="O82" s="1">
        <v>400</v>
      </c>
      <c r="P82" s="1">
        <v>2.3900000000000001E-2</v>
      </c>
      <c r="Q82" s="1">
        <v>8.4400000000000003E-2</v>
      </c>
      <c r="R82" s="1">
        <v>32</v>
      </c>
      <c r="S82" s="1">
        <f t="shared" si="5"/>
        <v>947</v>
      </c>
      <c r="T82" s="1">
        <v>80</v>
      </c>
      <c r="U82" s="1">
        <v>0.5</v>
      </c>
      <c r="V82" s="1" t="s">
        <v>48</v>
      </c>
      <c r="W82" s="1">
        <v>16</v>
      </c>
      <c r="X82" s="1">
        <v>32</v>
      </c>
      <c r="Y82" s="1">
        <v>600</v>
      </c>
      <c r="Z82" s="1">
        <v>22</v>
      </c>
      <c r="AA82" s="1">
        <v>30</v>
      </c>
      <c r="AB82" s="1">
        <v>4</v>
      </c>
      <c r="AC82" s="1">
        <v>8</v>
      </c>
      <c r="AD82" s="1" t="s">
        <v>111</v>
      </c>
      <c r="AE82" s="1" t="s">
        <v>112</v>
      </c>
      <c r="AF82" s="1">
        <v>1</v>
      </c>
      <c r="AG82" s="1" t="s">
        <v>347</v>
      </c>
      <c r="AH82" s="4" t="s">
        <v>49</v>
      </c>
      <c r="AI82" s="1" t="s">
        <v>357</v>
      </c>
      <c r="AJ82" s="1" t="s">
        <v>363</v>
      </c>
      <c r="AK82" s="1" t="s">
        <v>330</v>
      </c>
    </row>
    <row r="83" spans="1:37" x14ac:dyDescent="0.2">
      <c r="A83" s="1" t="s">
        <v>8</v>
      </c>
      <c r="B83" s="1" t="s">
        <v>9</v>
      </c>
      <c r="C83" s="5" t="s">
        <v>50</v>
      </c>
      <c r="D83" s="1" t="s">
        <v>20</v>
      </c>
      <c r="E83" s="1">
        <v>118.95</v>
      </c>
      <c r="F83" s="1">
        <v>19.95</v>
      </c>
      <c r="G83" s="1">
        <v>5</v>
      </c>
      <c r="H83" s="1">
        <v>32</v>
      </c>
      <c r="I83" s="1">
        <v>46.5</v>
      </c>
      <c r="J83" s="1">
        <v>14</v>
      </c>
      <c r="K83" s="1">
        <v>41.75</v>
      </c>
      <c r="L83" s="1" t="s">
        <v>109</v>
      </c>
      <c r="M83" s="1" t="s">
        <v>105</v>
      </c>
      <c r="N83" s="1">
        <v>215</v>
      </c>
      <c r="O83" s="1">
        <v>380</v>
      </c>
      <c r="P83" s="1">
        <v>2.5100000000000001E-2</v>
      </c>
      <c r="Q83" s="1">
        <v>9.1800000000000007E-2</v>
      </c>
      <c r="R83" s="1">
        <v>36</v>
      </c>
      <c r="S83" s="1">
        <f t="shared" si="5"/>
        <v>1065</v>
      </c>
      <c r="T83" s="1">
        <v>75</v>
      </c>
      <c r="U83" s="1">
        <v>0.5</v>
      </c>
      <c r="V83" s="1" t="s">
        <v>48</v>
      </c>
      <c r="W83" s="1">
        <v>16</v>
      </c>
      <c r="X83" s="1">
        <v>32</v>
      </c>
      <c r="Y83" s="1">
        <v>600</v>
      </c>
      <c r="Z83" s="1">
        <v>22</v>
      </c>
      <c r="AA83" s="1">
        <v>30</v>
      </c>
      <c r="AB83" s="1">
        <v>4</v>
      </c>
      <c r="AC83" s="1">
        <v>8</v>
      </c>
      <c r="AD83" s="1" t="s">
        <v>113</v>
      </c>
      <c r="AE83" s="1" t="s">
        <v>112</v>
      </c>
      <c r="AF83" s="1">
        <v>1</v>
      </c>
      <c r="AG83" s="1" t="s">
        <v>348</v>
      </c>
      <c r="AH83" s="4" t="s">
        <v>51</v>
      </c>
      <c r="AI83" s="1" t="s">
        <v>357</v>
      </c>
      <c r="AJ83" s="1" t="s">
        <v>364</v>
      </c>
      <c r="AK83" s="1" t="s">
        <v>331</v>
      </c>
    </row>
    <row r="84" spans="1:37" x14ac:dyDescent="0.2">
      <c r="A84" s="1" t="s">
        <v>8</v>
      </c>
      <c r="B84" s="1" t="s">
        <v>9</v>
      </c>
      <c r="C84" s="5" t="s">
        <v>52</v>
      </c>
      <c r="D84" s="1" t="s">
        <v>20</v>
      </c>
      <c r="E84" s="1">
        <v>133.94999999999999</v>
      </c>
      <c r="F84" s="1">
        <v>19.95</v>
      </c>
      <c r="G84" s="1">
        <v>6</v>
      </c>
      <c r="H84" s="1">
        <v>34</v>
      </c>
      <c r="I84" s="1">
        <v>48.2</v>
      </c>
      <c r="J84" s="1">
        <v>13</v>
      </c>
      <c r="K84" s="1">
        <v>44</v>
      </c>
      <c r="L84" s="1" t="s">
        <v>109</v>
      </c>
      <c r="M84" s="1" t="s">
        <v>105</v>
      </c>
      <c r="N84" s="1">
        <v>230</v>
      </c>
      <c r="O84" s="1">
        <v>360</v>
      </c>
      <c r="P84" s="1">
        <v>2.6499999999999999E-2</v>
      </c>
      <c r="Q84" s="1">
        <v>9.3200000000000005E-2</v>
      </c>
      <c r="R84" s="1">
        <v>38</v>
      </c>
      <c r="S84" s="1">
        <f t="shared" si="5"/>
        <v>1124</v>
      </c>
      <c r="T84" s="1">
        <v>81</v>
      </c>
      <c r="U84" s="1">
        <v>0.4</v>
      </c>
      <c r="V84" s="1" t="s">
        <v>48</v>
      </c>
      <c r="W84" s="1">
        <v>16</v>
      </c>
      <c r="X84" s="1">
        <v>32</v>
      </c>
      <c r="Y84" s="1">
        <v>600</v>
      </c>
      <c r="Z84" s="1">
        <v>22</v>
      </c>
      <c r="AA84" s="1">
        <v>30</v>
      </c>
      <c r="AB84" s="1">
        <v>4</v>
      </c>
      <c r="AC84" s="1">
        <v>8</v>
      </c>
      <c r="AD84" s="1" t="s">
        <v>113</v>
      </c>
      <c r="AE84" s="1" t="s">
        <v>112</v>
      </c>
      <c r="AF84" s="1">
        <v>1</v>
      </c>
      <c r="AG84" s="1" t="s">
        <v>349</v>
      </c>
      <c r="AH84" s="4" t="s">
        <v>53</v>
      </c>
      <c r="AI84" s="1" t="s">
        <v>357</v>
      </c>
      <c r="AJ84" s="1" t="s">
        <v>365</v>
      </c>
      <c r="AK84" s="1" t="s">
        <v>332</v>
      </c>
    </row>
    <row r="85" spans="1:37" x14ac:dyDescent="0.2">
      <c r="C85" s="5"/>
    </row>
    <row r="86" spans="1:37" x14ac:dyDescent="0.2">
      <c r="C86" s="5"/>
    </row>
    <row r="87" spans="1:37" x14ac:dyDescent="0.2">
      <c r="C87" s="5"/>
    </row>
    <row r="88" spans="1:37" x14ac:dyDescent="0.2">
      <c r="C88" s="5"/>
    </row>
  </sheetData>
  <hyperlinks>
    <hyperlink ref="AH74" r:id="rId1" xr:uid="{C3B3B787-489B-40BF-BE03-44F1F6E1D2A0}"/>
    <hyperlink ref="AH75" r:id="rId2" xr:uid="{CCFCF2A6-9E64-45CC-95B2-A0B96C7733B2}"/>
    <hyperlink ref="AH76" r:id="rId3" xr:uid="{189EBC54-2009-440B-8E8E-45E1C1A3D3F4}"/>
    <hyperlink ref="AH77" r:id="rId4" xr:uid="{6DD4E05C-705D-461B-B5E9-69A0B79A15FC}"/>
    <hyperlink ref="AH78" r:id="rId5" xr:uid="{15EEB722-5FB0-485D-8002-5570975D86AE}"/>
    <hyperlink ref="AH79" r:id="rId6" xr:uid="{23F30070-BBCA-462E-B85C-BDD0AABF77BA}"/>
    <hyperlink ref="AH81" r:id="rId7" xr:uid="{CA6B66C4-3310-454E-BD37-A5459A2FEA7E}"/>
    <hyperlink ref="AH80" r:id="rId8" xr:uid="{9B831D6A-6295-4019-A7B2-F821335D25AE}"/>
    <hyperlink ref="AH82" r:id="rId9" xr:uid="{7B0AB1EB-2FE2-48A1-A13C-6547207F759B}"/>
    <hyperlink ref="AH83" r:id="rId10" xr:uid="{7BE77038-F816-47AF-BB1B-E12895BF5570}"/>
    <hyperlink ref="AH84" r:id="rId11" xr:uid="{3BE631B0-3DD9-4A2D-B658-B69FC72337F0}"/>
    <hyperlink ref="AH7" r:id="rId12" xr:uid="{EB3ADA64-7AA8-4E7C-BE20-9D1FB55ACCB1}"/>
    <hyperlink ref="AH8" r:id="rId13" xr:uid="{8E783FAA-7907-41CE-8333-2D5A01B3B4B2}"/>
    <hyperlink ref="AH11" r:id="rId14" xr:uid="{C8A6C088-6E4B-40F2-9416-C7A6C0F10241}"/>
    <hyperlink ref="AH10" r:id="rId15" xr:uid="{4828AF08-F085-450E-AE9E-454400BC9BEF}"/>
    <hyperlink ref="AH12" r:id="rId16" xr:uid="{6360A0B8-4E3B-4F7C-AA44-E250D14466E5}"/>
    <hyperlink ref="AH14" r:id="rId17" xr:uid="{A68A9F98-9A14-44A4-9638-1ECD1C456FD4}"/>
    <hyperlink ref="AH15" r:id="rId18" xr:uid="{92DB49BA-F9D7-4746-B236-79D65BF0A327}"/>
    <hyperlink ref="AH16" r:id="rId19" xr:uid="{02FDA01A-C6F3-4095-99FD-2EC6560C2FFD}"/>
    <hyperlink ref="AH17" r:id="rId20" xr:uid="{BC6215CC-1738-44BC-9163-5F842430CFD2}"/>
    <hyperlink ref="AH2" r:id="rId21" xr:uid="{1CDF74FA-02E8-498A-B060-5151A24F92E8}"/>
    <hyperlink ref="AH3" r:id="rId22" xr:uid="{36EB7460-8F88-4441-8059-9F0D7BF98EB4}"/>
    <hyperlink ref="AH4" r:id="rId23" xr:uid="{111C9A3D-7DF2-4D71-B884-56B7B675EBC7}"/>
    <hyperlink ref="AH5" r:id="rId24" xr:uid="{20BF5107-4BC3-4E1E-A386-50702301F9A8}"/>
    <hyperlink ref="AH18" r:id="rId25" xr:uid="{9A0CC393-D488-4690-8625-7FA604A06FB9}"/>
    <hyperlink ref="AH6" r:id="rId26" xr:uid="{9E1B025C-8C1E-4150-B11C-BCFC97520CD0}"/>
    <hyperlink ref="AH9" r:id="rId27" xr:uid="{665B491C-B5B4-459C-9BBC-8AFDA421B254}"/>
    <hyperlink ref="AH13" r:id="rId28" xr:uid="{B570D5A0-AFF3-4D13-B823-E3FF68333877}"/>
    <hyperlink ref="AH19" r:id="rId29" xr:uid="{C25409DC-29E1-4C36-A85A-C61CBDF6BDE7}"/>
    <hyperlink ref="AH20" r:id="rId30" xr:uid="{3F7D3442-4922-4323-8809-7D7007D528AD}"/>
    <hyperlink ref="AH22" r:id="rId31" xr:uid="{A152F9E2-1FCF-49ED-83D8-69ECC69C5F5A}"/>
    <hyperlink ref="AH25" r:id="rId32" xr:uid="{197EFF1E-587A-4FAD-8E11-98020F6D7CE5}"/>
    <hyperlink ref="AH28" r:id="rId33" xr:uid="{90CBAB11-E879-4A51-B582-4977D6989300}"/>
    <hyperlink ref="AH30" r:id="rId34" xr:uid="{EEB2A239-11C1-4B18-B117-F2FCFE49B3DA}"/>
    <hyperlink ref="AH35" r:id="rId35" xr:uid="{AAA10E76-EC9A-4EA0-99DC-1059E64E4C13}"/>
    <hyperlink ref="AH43" r:id="rId36" xr:uid="{05E1B52C-7593-4B6A-ADA6-C11EE2E5713A}"/>
    <hyperlink ref="AH44" r:id="rId37" xr:uid="{9C041443-A724-45EC-9155-D3213D24EEB8}"/>
    <hyperlink ref="AH51" r:id="rId38" xr:uid="{8E4B97B7-C597-4F74-9E8B-C9C888BBC82D}"/>
    <hyperlink ref="AH71" r:id="rId39" xr:uid="{4E926919-2414-417F-B613-0C2D83777B31}"/>
    <hyperlink ref="AH57" r:id="rId40" xr:uid="{BA03FE06-73F3-488B-ABF2-7B3F0F7BE0F2}"/>
    <hyperlink ref="AH38" r:id="rId41" xr:uid="{30EB6FAE-8A3B-4D31-B05E-5CC45BD11D39}"/>
    <hyperlink ref="AH26" r:id="rId42" xr:uid="{53F1603D-A546-46C2-9988-DE5ECF4F6613}"/>
    <hyperlink ref="AH34" r:id="rId43" xr:uid="{92D58EB8-87C5-4164-87CC-99D0DF7D26F0}"/>
    <hyperlink ref="AH37" r:id="rId44" xr:uid="{B33C171B-7D35-4389-A86F-B0F9E686CAB7}"/>
    <hyperlink ref="AH58:AH59" r:id="rId45" display="https://store-en.tmotor.com/goods.php?id=828" xr:uid="{36E5B092-8DC3-4E33-81BD-5A39FE87F9AE}"/>
    <hyperlink ref="AH72:AH73" r:id="rId46" display="https://store-en.tmotor.com/goods.php?id=940" xr:uid="{D30FEFA9-9ED5-49F3-A24E-BF6FF3D22C21}"/>
    <hyperlink ref="AH29" r:id="rId47" xr:uid="{EDE1310E-B197-4AD6-869C-090E3CFB9EDA}"/>
    <hyperlink ref="AH21" r:id="rId48" xr:uid="{2D4A4376-9DD7-42D2-9519-F60B31D68077}"/>
    <hyperlink ref="AH27" r:id="rId49" xr:uid="{C54BCDA2-1CEE-40AD-ACD5-6D0FF0DC4BEF}"/>
    <hyperlink ref="AH32" r:id="rId50" xr:uid="{13968581-7418-43B6-8BB1-401F5C7C328A}"/>
    <hyperlink ref="AH33" r:id="rId51" xr:uid="{26B929B3-4177-491A-9BCF-C3826624A6D5}"/>
    <hyperlink ref="AH40" r:id="rId52" xr:uid="{BE1D38F2-E6E7-4E56-B40C-55CB259A7AAA}"/>
    <hyperlink ref="AH46" r:id="rId53" xr:uid="{81D53904-AAEC-4972-8CA3-49A153766FFE}"/>
    <hyperlink ref="AH48" r:id="rId54" xr:uid="{A8BBCBD2-8E15-4905-9F46-2D8EBFE42C22}"/>
    <hyperlink ref="AH52" r:id="rId55" xr:uid="{CFA518FC-6D52-482A-9F60-11BCCB1288A9}"/>
    <hyperlink ref="AH55" r:id="rId56" xr:uid="{7F067217-EAC3-42A1-8E68-D0BA8BA021C0}"/>
    <hyperlink ref="AH60" r:id="rId57" xr:uid="{6BB72985-92E4-42B1-ADFE-E66E3BD248C0}"/>
    <hyperlink ref="AH62" r:id="rId58" xr:uid="{2D0D8623-34E9-4B21-A98A-2BA5321D7EF3}"/>
    <hyperlink ref="AH64" r:id="rId59" xr:uid="{09E60B90-3941-4DEF-BA63-08B951AD0C31}"/>
    <hyperlink ref="AH67" r:id="rId60" xr:uid="{3B446CA6-E213-46DB-9E50-0220DE22472A}"/>
    <hyperlink ref="AH70" r:id="rId61" xr:uid="{9ED2065D-E066-49FE-9FCC-43946B14D11D}"/>
  </hyperlinks>
  <pageMargins left="0.7" right="0.7" top="0.75" bottom="0.75" header="0.3" footer="0.3"/>
  <pageSetup orientation="portrait" r:id="rId62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M. Heim</dc:creator>
  <cp:lastModifiedBy>Swenson, Brian</cp:lastModifiedBy>
  <dcterms:created xsi:type="dcterms:W3CDTF">2021-01-21T20:05:30Z</dcterms:created>
  <dcterms:modified xsi:type="dcterms:W3CDTF">2021-05-20T18:54:05Z</dcterms:modified>
</cp:coreProperties>
</file>