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A\Google Drive\School_Drive\Research_Symon\pa_submission\Revision\Data_Analysis\Flux_Revision\NonFouling\"/>
    </mc:Choice>
  </mc:AlternateContent>
  <xr:revisionPtr revIDLastSave="0" documentId="13_ncr:1_{F5064DED-6A3B-4991-8AD7-B1C278536FCC}" xr6:coauthVersionLast="45" xr6:coauthVersionMax="45" xr10:uidLastSave="{00000000-0000-0000-0000-000000000000}"/>
  <bookViews>
    <workbookView xWindow="-108" yWindow="-108" windowWidth="41496" windowHeight="16920" xr2:uid="{BDB1016F-8491-4D94-A7AD-F2EC536FC0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" l="1"/>
  <c r="W6" i="1" s="1"/>
  <c r="O7" i="1"/>
  <c r="W7" i="1" s="1"/>
  <c r="O8" i="1"/>
  <c r="W8" i="1" s="1"/>
  <c r="O9" i="1"/>
  <c r="W9" i="1" s="1"/>
  <c r="O10" i="1"/>
  <c r="W10" i="1" s="1"/>
  <c r="O11" i="1"/>
  <c r="W11" i="1" s="1"/>
  <c r="O12" i="1"/>
  <c r="W12" i="1" s="1"/>
  <c r="O13" i="1"/>
  <c r="W13" i="1" s="1"/>
  <c r="O14" i="1"/>
  <c r="W14" i="1" s="1"/>
  <c r="O15" i="1"/>
  <c r="W15" i="1" s="1"/>
  <c r="O16" i="1"/>
  <c r="W16" i="1" s="1"/>
  <c r="O17" i="1"/>
  <c r="W17" i="1" s="1"/>
  <c r="O18" i="1"/>
  <c r="W18" i="1" s="1"/>
  <c r="O19" i="1"/>
  <c r="W19" i="1" s="1"/>
  <c r="O20" i="1"/>
  <c r="W20" i="1" s="1"/>
  <c r="O21" i="1"/>
  <c r="W21" i="1" s="1"/>
  <c r="O22" i="1"/>
  <c r="W22" i="1" s="1"/>
  <c r="O23" i="1"/>
  <c r="W23" i="1" s="1"/>
  <c r="O24" i="1"/>
  <c r="W24" i="1" s="1"/>
  <c r="O25" i="1"/>
  <c r="W25" i="1" s="1"/>
  <c r="O26" i="1"/>
  <c r="W26" i="1" s="1"/>
  <c r="O27" i="1"/>
  <c r="W27" i="1" s="1"/>
  <c r="O28" i="1"/>
  <c r="W28" i="1" s="1"/>
  <c r="O29" i="1"/>
  <c r="W29" i="1" s="1"/>
  <c r="O5" i="1"/>
  <c r="N6" i="1"/>
  <c r="V6" i="1" s="1"/>
  <c r="N7" i="1"/>
  <c r="V7" i="1" s="1"/>
  <c r="N8" i="1"/>
  <c r="V8" i="1" s="1"/>
  <c r="N9" i="1"/>
  <c r="V9" i="1" s="1"/>
  <c r="N10" i="1"/>
  <c r="V10" i="1" s="1"/>
  <c r="N11" i="1"/>
  <c r="V11" i="1" s="1"/>
  <c r="N12" i="1"/>
  <c r="V12" i="1" s="1"/>
  <c r="N13" i="1"/>
  <c r="V13" i="1" s="1"/>
  <c r="N14" i="1"/>
  <c r="V14" i="1" s="1"/>
  <c r="N15" i="1"/>
  <c r="V15" i="1" s="1"/>
  <c r="N16" i="1"/>
  <c r="V16" i="1" s="1"/>
  <c r="N17" i="1"/>
  <c r="V17" i="1" s="1"/>
  <c r="N18" i="1"/>
  <c r="V18" i="1" s="1"/>
  <c r="N19" i="1"/>
  <c r="V19" i="1" s="1"/>
  <c r="N20" i="1"/>
  <c r="V20" i="1" s="1"/>
  <c r="N21" i="1"/>
  <c r="V21" i="1" s="1"/>
  <c r="N22" i="1"/>
  <c r="V22" i="1" s="1"/>
  <c r="N23" i="1"/>
  <c r="V23" i="1" s="1"/>
  <c r="N24" i="1"/>
  <c r="V24" i="1" s="1"/>
  <c r="N25" i="1"/>
  <c r="V25" i="1" s="1"/>
  <c r="N26" i="1"/>
  <c r="V26" i="1" s="1"/>
  <c r="N27" i="1"/>
  <c r="V27" i="1" s="1"/>
  <c r="N28" i="1"/>
  <c r="V28" i="1" s="1"/>
  <c r="N29" i="1"/>
  <c r="V29" i="1" s="1"/>
  <c r="N30" i="1"/>
  <c r="V30" i="1" s="1"/>
  <c r="N31" i="1"/>
  <c r="V31" i="1" s="1"/>
  <c r="N5" i="1"/>
  <c r="AB11" i="1" l="1"/>
  <c r="AD11" i="1" s="1"/>
  <c r="AB12" i="1"/>
  <c r="AD12" i="1" s="1"/>
  <c r="AB13" i="1"/>
  <c r="AD13" i="1" s="1"/>
  <c r="AB10" i="1"/>
  <c r="AD10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M6" i="1" l="1"/>
  <c r="U6" i="1" s="1"/>
  <c r="M7" i="1"/>
  <c r="U7" i="1" s="1"/>
  <c r="M8" i="1"/>
  <c r="U8" i="1" s="1"/>
  <c r="M9" i="1"/>
  <c r="U9" i="1" s="1"/>
  <c r="M10" i="1"/>
  <c r="U10" i="1" s="1"/>
  <c r="M11" i="1"/>
  <c r="U11" i="1" s="1"/>
  <c r="M12" i="1"/>
  <c r="U12" i="1" s="1"/>
  <c r="M13" i="1"/>
  <c r="U13" i="1" s="1"/>
  <c r="M14" i="1"/>
  <c r="U14" i="1" s="1"/>
  <c r="M15" i="1"/>
  <c r="U15" i="1" s="1"/>
  <c r="M16" i="1"/>
  <c r="U16" i="1" s="1"/>
  <c r="M17" i="1"/>
  <c r="U17" i="1" s="1"/>
  <c r="M18" i="1"/>
  <c r="U18" i="1" s="1"/>
  <c r="M19" i="1"/>
  <c r="U19" i="1" s="1"/>
  <c r="M20" i="1"/>
  <c r="U20" i="1" s="1"/>
  <c r="M21" i="1"/>
  <c r="U21" i="1" s="1"/>
  <c r="M22" i="1"/>
  <c r="U22" i="1" s="1"/>
  <c r="M23" i="1"/>
  <c r="U23" i="1" s="1"/>
  <c r="M24" i="1"/>
  <c r="U24" i="1" s="1"/>
  <c r="M25" i="1"/>
  <c r="U25" i="1" s="1"/>
  <c r="M26" i="1"/>
  <c r="U26" i="1" s="1"/>
  <c r="M27" i="1"/>
  <c r="U27" i="1" s="1"/>
  <c r="M28" i="1"/>
  <c r="U28" i="1" s="1"/>
  <c r="M29" i="1"/>
  <c r="U29" i="1" s="1"/>
  <c r="M30" i="1"/>
  <c r="U30" i="1" s="1"/>
  <c r="M31" i="1"/>
  <c r="U31" i="1" s="1"/>
  <c r="M32" i="1"/>
  <c r="U32" i="1" s="1"/>
  <c r="M33" i="1"/>
  <c r="U33" i="1" s="1"/>
  <c r="M34" i="1"/>
  <c r="U34" i="1" s="1"/>
  <c r="M35" i="1"/>
  <c r="U35" i="1" s="1"/>
  <c r="M36" i="1"/>
  <c r="U36" i="1" s="1"/>
  <c r="M37" i="1"/>
  <c r="U37" i="1" s="1"/>
  <c r="M38" i="1"/>
  <c r="U38" i="1" s="1"/>
  <c r="M39" i="1"/>
  <c r="U39" i="1" s="1"/>
  <c r="L6" i="1"/>
  <c r="T6" i="1" s="1"/>
  <c r="L7" i="1"/>
  <c r="T7" i="1" s="1"/>
  <c r="L8" i="1"/>
  <c r="T8" i="1" s="1"/>
  <c r="L9" i="1"/>
  <c r="T9" i="1" s="1"/>
  <c r="L10" i="1"/>
  <c r="T10" i="1" s="1"/>
  <c r="L11" i="1"/>
  <c r="T11" i="1" s="1"/>
  <c r="L12" i="1"/>
  <c r="T12" i="1" s="1"/>
  <c r="L13" i="1"/>
  <c r="T13" i="1" s="1"/>
  <c r="L14" i="1"/>
  <c r="T14" i="1" s="1"/>
  <c r="L15" i="1"/>
  <c r="T15" i="1" s="1"/>
  <c r="L16" i="1"/>
  <c r="T16" i="1" s="1"/>
  <c r="L17" i="1"/>
  <c r="T17" i="1" s="1"/>
  <c r="L18" i="1"/>
  <c r="T18" i="1" s="1"/>
  <c r="L19" i="1"/>
  <c r="T19" i="1" s="1"/>
  <c r="L20" i="1"/>
  <c r="T20" i="1" s="1"/>
  <c r="L21" i="1"/>
  <c r="T21" i="1" s="1"/>
  <c r="L22" i="1"/>
  <c r="T22" i="1" s="1"/>
  <c r="L23" i="1"/>
  <c r="T23" i="1" s="1"/>
  <c r="L24" i="1"/>
  <c r="T24" i="1" s="1"/>
  <c r="L25" i="1"/>
  <c r="T25" i="1" s="1"/>
  <c r="L26" i="1"/>
  <c r="T26" i="1" s="1"/>
  <c r="K6" i="1"/>
  <c r="S6" i="1" s="1"/>
  <c r="K7" i="1"/>
  <c r="S7" i="1" s="1"/>
  <c r="K8" i="1"/>
  <c r="S8" i="1" s="1"/>
  <c r="K9" i="1"/>
  <c r="S9" i="1" s="1"/>
  <c r="K10" i="1"/>
  <c r="S10" i="1" s="1"/>
  <c r="K11" i="1"/>
  <c r="S11" i="1" s="1"/>
  <c r="K12" i="1"/>
  <c r="S12" i="1" s="1"/>
  <c r="K13" i="1"/>
  <c r="S13" i="1" s="1"/>
  <c r="K14" i="1"/>
  <c r="S14" i="1" s="1"/>
  <c r="K15" i="1"/>
  <c r="S15" i="1" s="1"/>
  <c r="K16" i="1"/>
  <c r="S16" i="1" s="1"/>
  <c r="K17" i="1"/>
  <c r="S17" i="1" s="1"/>
  <c r="K18" i="1"/>
  <c r="S18" i="1" s="1"/>
  <c r="K19" i="1"/>
  <c r="S19" i="1" s="1"/>
  <c r="K20" i="1"/>
  <c r="S20" i="1" s="1"/>
  <c r="K21" i="1"/>
  <c r="S21" i="1" s="1"/>
  <c r="K22" i="1"/>
  <c r="S22" i="1" s="1"/>
  <c r="K23" i="1"/>
  <c r="S23" i="1" s="1"/>
  <c r="K24" i="1"/>
  <c r="S24" i="1" s="1"/>
  <c r="K25" i="1"/>
  <c r="S25" i="1" s="1"/>
  <c r="K26" i="1"/>
  <c r="S26" i="1" s="1"/>
  <c r="K27" i="1"/>
  <c r="S27" i="1" s="1"/>
  <c r="K28" i="1"/>
  <c r="S28" i="1" s="1"/>
  <c r="K29" i="1"/>
  <c r="S29" i="1" s="1"/>
  <c r="K30" i="1"/>
  <c r="S30" i="1" s="1"/>
  <c r="K31" i="1"/>
  <c r="S31" i="1" s="1"/>
  <c r="K32" i="1"/>
  <c r="S32" i="1" s="1"/>
  <c r="K33" i="1"/>
  <c r="S33" i="1" s="1"/>
  <c r="K34" i="1"/>
  <c r="S34" i="1" s="1"/>
  <c r="K5" i="1"/>
  <c r="L5" i="1"/>
  <c r="M5" i="1"/>
  <c r="J6" i="1"/>
  <c r="R6" i="1" s="1"/>
  <c r="J7" i="1"/>
  <c r="R7" i="1" s="1"/>
  <c r="J8" i="1"/>
  <c r="R8" i="1" s="1"/>
  <c r="J9" i="1"/>
  <c r="R9" i="1" s="1"/>
  <c r="J10" i="1"/>
  <c r="R10" i="1" s="1"/>
  <c r="J11" i="1"/>
  <c r="R11" i="1" s="1"/>
  <c r="J12" i="1"/>
  <c r="R12" i="1" s="1"/>
  <c r="J13" i="1"/>
  <c r="R13" i="1" s="1"/>
  <c r="J14" i="1"/>
  <c r="R14" i="1" s="1"/>
  <c r="J15" i="1"/>
  <c r="R15" i="1" s="1"/>
  <c r="J16" i="1"/>
  <c r="R16" i="1" s="1"/>
  <c r="J17" i="1"/>
  <c r="R17" i="1" s="1"/>
  <c r="J18" i="1"/>
  <c r="R18" i="1" s="1"/>
  <c r="J19" i="1"/>
  <c r="R19" i="1" s="1"/>
  <c r="J20" i="1"/>
  <c r="R20" i="1" s="1"/>
  <c r="J21" i="1"/>
  <c r="R21" i="1" s="1"/>
  <c r="J22" i="1"/>
  <c r="R22" i="1" s="1"/>
  <c r="J23" i="1"/>
  <c r="R23" i="1" s="1"/>
  <c r="J24" i="1"/>
  <c r="R24" i="1" s="1"/>
  <c r="J25" i="1"/>
  <c r="R25" i="1" s="1"/>
  <c r="J26" i="1"/>
  <c r="R26" i="1" s="1"/>
  <c r="J27" i="1"/>
  <c r="R27" i="1" s="1"/>
  <c r="J5" i="1"/>
</calcChain>
</file>

<file path=xl/sharedStrings.xml><?xml version="1.0" encoding="utf-8"?>
<sst xmlns="http://schemas.openxmlformats.org/spreadsheetml/2006/main" count="39" uniqueCount="25">
  <si>
    <t>Time</t>
  </si>
  <si>
    <t>30MPa</t>
  </si>
  <si>
    <t>20MPa</t>
  </si>
  <si>
    <t>10MPa</t>
  </si>
  <si>
    <t>5MPa</t>
  </si>
  <si>
    <t>Atoms</t>
  </si>
  <si>
    <t>Pressure</t>
  </si>
  <si>
    <t>Mpa</t>
  </si>
  <si>
    <t>nm2</t>
  </si>
  <si>
    <t>Molecular Flux</t>
  </si>
  <si>
    <t>30MPa_B</t>
  </si>
  <si>
    <t>5MPa_B</t>
  </si>
  <si>
    <t>Molecules</t>
  </si>
  <si>
    <t>Passed Molecules</t>
  </si>
  <si>
    <t>Molecules/ns</t>
  </si>
  <si>
    <t>Molecules/ns/nm2</t>
  </si>
  <si>
    <t>g/m2.s</t>
  </si>
  <si>
    <t>slope (dN/dt)</t>
  </si>
  <si>
    <t>surface area</t>
  </si>
  <si>
    <t>factor to convert</t>
  </si>
  <si>
    <t>Final Flux</t>
  </si>
  <si>
    <t xml:space="preserve">                             </t>
  </si>
  <si>
    <t>FLUX CALCULATION</t>
  </si>
  <si>
    <t>NONFOULING CASE</t>
  </si>
  <si>
    <t>Fouling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</si>
</sst>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/>
    <xf numFmtId="0" fontId="3" fillId="0" borderId="0" xfId="0" applyFont="1"/>
    <xf numFmtId="0" fontId="0" fillId="4" borderId="0" xfId="0" applyFill="1"/>
    <xf numFmtId="0" fontId="0" fillId="4" borderId="0" xfId="0" applyFont="1" applyFill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4" fillId="7" borderId="0" xfId="0" applyFont="1" applyFill="1"/>
    <xf numFmtId="0" fontId="4" fillId="4" borderId="0" xfId="0" applyFont="1" applyFill="1"/>
    <xf numFmtId="0" fontId="4" fillId="5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Molecular Flux vs</a:t>
            </a:r>
            <a:r>
              <a:rPr lang="en-US" sz="2000" baseline="0"/>
              <a:t> pressure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Sheet1!$AB$8:$AB$9</c:f>
              <c:strCache>
                <c:ptCount val="2"/>
                <c:pt idx="0">
                  <c:v>Molecular Flux</c:v>
                </c:pt>
                <c:pt idx="1">
                  <c:v>Molecules/ns/nm2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49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389184742026497"/>
                  <c:y val="8.126713327500728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2E-06x - 5E-06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0.9795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Sheet1!$Y$10:$Y$13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</c:numCache>
            </c:numRef>
          </c:xVal>
          <c:yVal>
            <c:numRef>
              <c:f>Sheet1!$AB$10:$AB$13</c:f>
              <c:numCache>
                <c:formatCode>General</c:formatCode>
                <c:ptCount val="4"/>
                <c:pt idx="0">
                  <c:v>4.7855644854814416E-2</c:v>
                </c:pt>
                <c:pt idx="1">
                  <c:v>2.5335341393725282E-2</c:v>
                </c:pt>
                <c:pt idx="2">
                  <c:v>1.1260151730544571E-2</c:v>
                </c:pt>
                <c:pt idx="3">
                  <c:v>5.6300758652722853E-3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7-4548-A446-A7498EB6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88480"/>
        <c:axId val="452712608"/>
      </c:scatterChart>
      <c:valAx>
        <c:axId val="58468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Pressure (MPa)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0764615666653253"/>
              <c:y val="0.88151283172936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12608"/>
        <c:crosses val="autoZero"/>
        <c:crossBetween val="midCat"/>
      </c:valAx>
      <c:valAx>
        <c:axId val="4527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Molecular Flux </a:t>
                </a:r>
                <a:endParaRPr lang="en-US">
                  <a:effectLst/>
                </a:endParaRPr>
              </a:p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(Molecules/ps/nm2)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8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30MPa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Sheet1!$Q$5:$Q$39</c:f>
              <c:numCache>
                <c:formatCode>General</c:formatCode>
                <c:ptCount val="3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</c:numCache>
            </c:numRef>
          </c:xVal>
          <c:yVal>
            <c:numRef>
              <c:f>Sheet1!$R$5:$R$39</c:f>
              <c:numCache>
                <c:formatCode>General</c:formatCode>
                <c:ptCount val="35"/>
                <c:pt idx="0">
                  <c:v>0</c:v>
                </c:pt>
                <c:pt idx="1">
                  <c:v>71</c:v>
                </c:pt>
                <c:pt idx="2">
                  <c:v>110</c:v>
                </c:pt>
                <c:pt idx="3">
                  <c:v>118</c:v>
                </c:pt>
                <c:pt idx="4">
                  <c:v>109</c:v>
                </c:pt>
                <c:pt idx="5">
                  <c:v>161</c:v>
                </c:pt>
                <c:pt idx="6">
                  <c:v>201</c:v>
                </c:pt>
                <c:pt idx="7">
                  <c:v>269</c:v>
                </c:pt>
                <c:pt idx="8">
                  <c:v>289</c:v>
                </c:pt>
                <c:pt idx="9">
                  <c:v>325</c:v>
                </c:pt>
                <c:pt idx="10">
                  <c:v>340</c:v>
                </c:pt>
                <c:pt idx="11">
                  <c:v>369</c:v>
                </c:pt>
                <c:pt idx="12">
                  <c:v>405</c:v>
                </c:pt>
                <c:pt idx="13">
                  <c:v>436</c:v>
                </c:pt>
                <c:pt idx="14">
                  <c:v>467</c:v>
                </c:pt>
                <c:pt idx="15">
                  <c:v>557</c:v>
                </c:pt>
                <c:pt idx="16">
                  <c:v>557</c:v>
                </c:pt>
                <c:pt idx="17">
                  <c:v>610</c:v>
                </c:pt>
                <c:pt idx="18">
                  <c:v>685</c:v>
                </c:pt>
                <c:pt idx="19">
                  <c:v>640</c:v>
                </c:pt>
                <c:pt idx="20">
                  <c:v>649</c:v>
                </c:pt>
                <c:pt idx="21">
                  <c:v>700</c:v>
                </c:pt>
                <c:pt idx="22">
                  <c:v>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8A-4B46-8E0D-A983694ABBA2}"/>
            </c:ext>
          </c:extLst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20MPa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Sheet1!$Q$5:$Q$39</c:f>
              <c:numCache>
                <c:formatCode>General</c:formatCode>
                <c:ptCount val="3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</c:numCache>
            </c:numRef>
          </c:xVal>
          <c:yVal>
            <c:numRef>
              <c:f>Sheet1!$S$5:$S$39</c:f>
              <c:numCache>
                <c:formatCode>General</c:formatCode>
                <c:ptCount val="35"/>
                <c:pt idx="0">
                  <c:v>0</c:v>
                </c:pt>
                <c:pt idx="1">
                  <c:v>36</c:v>
                </c:pt>
                <c:pt idx="2">
                  <c:v>54</c:v>
                </c:pt>
                <c:pt idx="3">
                  <c:v>123</c:v>
                </c:pt>
                <c:pt idx="4">
                  <c:v>97</c:v>
                </c:pt>
                <c:pt idx="5">
                  <c:v>114</c:v>
                </c:pt>
                <c:pt idx="6">
                  <c:v>151</c:v>
                </c:pt>
                <c:pt idx="7">
                  <c:v>145</c:v>
                </c:pt>
                <c:pt idx="8">
                  <c:v>182</c:v>
                </c:pt>
                <c:pt idx="9">
                  <c:v>181</c:v>
                </c:pt>
                <c:pt idx="10">
                  <c:v>209</c:v>
                </c:pt>
                <c:pt idx="11">
                  <c:v>218</c:v>
                </c:pt>
                <c:pt idx="12">
                  <c:v>232</c:v>
                </c:pt>
                <c:pt idx="13">
                  <c:v>245</c:v>
                </c:pt>
                <c:pt idx="14">
                  <c:v>223</c:v>
                </c:pt>
                <c:pt idx="15">
                  <c:v>246</c:v>
                </c:pt>
                <c:pt idx="16">
                  <c:v>245</c:v>
                </c:pt>
                <c:pt idx="17">
                  <c:v>284</c:v>
                </c:pt>
                <c:pt idx="18">
                  <c:v>322</c:v>
                </c:pt>
                <c:pt idx="19">
                  <c:v>316</c:v>
                </c:pt>
                <c:pt idx="20">
                  <c:v>339</c:v>
                </c:pt>
                <c:pt idx="21">
                  <c:v>340</c:v>
                </c:pt>
                <c:pt idx="22">
                  <c:v>397</c:v>
                </c:pt>
                <c:pt idx="23">
                  <c:v>423</c:v>
                </c:pt>
                <c:pt idx="24">
                  <c:v>458</c:v>
                </c:pt>
                <c:pt idx="25">
                  <c:v>456</c:v>
                </c:pt>
                <c:pt idx="26">
                  <c:v>468</c:v>
                </c:pt>
                <c:pt idx="27">
                  <c:v>525</c:v>
                </c:pt>
                <c:pt idx="28">
                  <c:v>537</c:v>
                </c:pt>
                <c:pt idx="29">
                  <c:v>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8A-4B46-8E0D-A983694ABBA2}"/>
            </c:ext>
          </c:extLst>
        </c:ser>
        <c:ser>
          <c:idx val="2"/>
          <c:order val="2"/>
          <c:tx>
            <c:strRef>
              <c:f>Sheet1!$T$4</c:f>
              <c:strCache>
                <c:ptCount val="1"/>
                <c:pt idx="0">
                  <c:v>10MPa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Sheet1!$Q$5:$Q$39</c:f>
              <c:numCache>
                <c:formatCode>General</c:formatCode>
                <c:ptCount val="3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</c:numCache>
            </c:numRef>
          </c:xVal>
          <c:yVal>
            <c:numRef>
              <c:f>Sheet1!$T$5:$T$39</c:f>
              <c:numCache>
                <c:formatCode>General</c:formatCode>
                <c:ptCount val="35"/>
                <c:pt idx="0">
                  <c:v>0</c:v>
                </c:pt>
                <c:pt idx="1">
                  <c:v>34</c:v>
                </c:pt>
                <c:pt idx="2">
                  <c:v>56</c:v>
                </c:pt>
                <c:pt idx="3">
                  <c:v>64</c:v>
                </c:pt>
                <c:pt idx="4">
                  <c:v>89</c:v>
                </c:pt>
                <c:pt idx="5">
                  <c:v>123</c:v>
                </c:pt>
                <c:pt idx="6">
                  <c:v>130</c:v>
                </c:pt>
                <c:pt idx="7">
                  <c:v>91</c:v>
                </c:pt>
                <c:pt idx="8">
                  <c:v>131</c:v>
                </c:pt>
                <c:pt idx="9">
                  <c:v>144</c:v>
                </c:pt>
                <c:pt idx="10">
                  <c:v>163</c:v>
                </c:pt>
                <c:pt idx="11">
                  <c:v>191</c:v>
                </c:pt>
                <c:pt idx="12">
                  <c:v>215</c:v>
                </c:pt>
                <c:pt idx="13">
                  <c:v>187</c:v>
                </c:pt>
                <c:pt idx="14">
                  <c:v>219</c:v>
                </c:pt>
                <c:pt idx="15">
                  <c:v>187</c:v>
                </c:pt>
                <c:pt idx="16">
                  <c:v>210</c:v>
                </c:pt>
                <c:pt idx="17">
                  <c:v>239</c:v>
                </c:pt>
                <c:pt idx="18">
                  <c:v>232</c:v>
                </c:pt>
                <c:pt idx="19">
                  <c:v>233</c:v>
                </c:pt>
                <c:pt idx="20">
                  <c:v>244</c:v>
                </c:pt>
                <c:pt idx="21">
                  <c:v>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8A-4B46-8E0D-A983694ABBA2}"/>
            </c:ext>
          </c:extLst>
        </c:ser>
        <c:ser>
          <c:idx val="3"/>
          <c:order val="3"/>
          <c:tx>
            <c:strRef>
              <c:f>Sheet1!$U$4</c:f>
              <c:strCache>
                <c:ptCount val="1"/>
                <c:pt idx="0">
                  <c:v>5MPa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Sheet1!$Q$5:$Q$39</c:f>
              <c:numCache>
                <c:formatCode>General</c:formatCode>
                <c:ptCount val="3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</c:numCache>
            </c:numRef>
          </c:xVal>
          <c:yVal>
            <c:numRef>
              <c:f>Sheet1!$U$5:$U$39</c:f>
              <c:numCache>
                <c:formatCode>General</c:formatCode>
                <c:ptCount val="35"/>
                <c:pt idx="0">
                  <c:v>0</c:v>
                </c:pt>
                <c:pt idx="1">
                  <c:v>35</c:v>
                </c:pt>
                <c:pt idx="2">
                  <c:v>69</c:v>
                </c:pt>
                <c:pt idx="3">
                  <c:v>65</c:v>
                </c:pt>
                <c:pt idx="4">
                  <c:v>37</c:v>
                </c:pt>
                <c:pt idx="5">
                  <c:v>82</c:v>
                </c:pt>
                <c:pt idx="6">
                  <c:v>92</c:v>
                </c:pt>
                <c:pt idx="7">
                  <c:v>83</c:v>
                </c:pt>
                <c:pt idx="8">
                  <c:v>103</c:v>
                </c:pt>
                <c:pt idx="9">
                  <c:v>124</c:v>
                </c:pt>
                <c:pt idx="10">
                  <c:v>119</c:v>
                </c:pt>
                <c:pt idx="11">
                  <c:v>153</c:v>
                </c:pt>
                <c:pt idx="12">
                  <c:v>144</c:v>
                </c:pt>
                <c:pt idx="13">
                  <c:v>144</c:v>
                </c:pt>
                <c:pt idx="14">
                  <c:v>161</c:v>
                </c:pt>
                <c:pt idx="15">
                  <c:v>162</c:v>
                </c:pt>
                <c:pt idx="16">
                  <c:v>124</c:v>
                </c:pt>
                <c:pt idx="17">
                  <c:v>144</c:v>
                </c:pt>
                <c:pt idx="18">
                  <c:v>143</c:v>
                </c:pt>
                <c:pt idx="19">
                  <c:v>173</c:v>
                </c:pt>
                <c:pt idx="20">
                  <c:v>177</c:v>
                </c:pt>
                <c:pt idx="21">
                  <c:v>133</c:v>
                </c:pt>
                <c:pt idx="22">
                  <c:v>150</c:v>
                </c:pt>
                <c:pt idx="23">
                  <c:v>172</c:v>
                </c:pt>
                <c:pt idx="24">
                  <c:v>169</c:v>
                </c:pt>
                <c:pt idx="25">
                  <c:v>215</c:v>
                </c:pt>
                <c:pt idx="26">
                  <c:v>190</c:v>
                </c:pt>
                <c:pt idx="27">
                  <c:v>141</c:v>
                </c:pt>
                <c:pt idx="28">
                  <c:v>205</c:v>
                </c:pt>
                <c:pt idx="29">
                  <c:v>229</c:v>
                </c:pt>
                <c:pt idx="30">
                  <c:v>246</c:v>
                </c:pt>
                <c:pt idx="31">
                  <c:v>244</c:v>
                </c:pt>
                <c:pt idx="32">
                  <c:v>256</c:v>
                </c:pt>
                <c:pt idx="33">
                  <c:v>241</c:v>
                </c:pt>
                <c:pt idx="34">
                  <c:v>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8A-4B46-8E0D-A983694ABBA2}"/>
            </c:ext>
          </c:extLst>
        </c:ser>
        <c:ser>
          <c:idx val="4"/>
          <c:order val="4"/>
          <c:tx>
            <c:strRef>
              <c:f>Sheet1!$V$4</c:f>
              <c:strCache>
                <c:ptCount val="1"/>
                <c:pt idx="0">
                  <c:v>30MPa_B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Sheet1!$Q$5:$Q$39</c:f>
              <c:numCache>
                <c:formatCode>General</c:formatCode>
                <c:ptCount val="3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</c:numCache>
            </c:numRef>
          </c:xVal>
          <c:yVal>
            <c:numRef>
              <c:f>Sheet1!$V$5:$V$39</c:f>
              <c:numCache>
                <c:formatCode>General</c:formatCode>
                <c:ptCount val="35"/>
                <c:pt idx="0">
                  <c:v>0</c:v>
                </c:pt>
                <c:pt idx="1">
                  <c:v>42</c:v>
                </c:pt>
                <c:pt idx="2">
                  <c:v>91</c:v>
                </c:pt>
                <c:pt idx="3">
                  <c:v>130</c:v>
                </c:pt>
                <c:pt idx="4">
                  <c:v>143</c:v>
                </c:pt>
                <c:pt idx="5">
                  <c:v>194</c:v>
                </c:pt>
                <c:pt idx="6">
                  <c:v>197</c:v>
                </c:pt>
                <c:pt idx="7">
                  <c:v>218</c:v>
                </c:pt>
                <c:pt idx="8">
                  <c:v>239</c:v>
                </c:pt>
                <c:pt idx="9">
                  <c:v>211</c:v>
                </c:pt>
                <c:pt idx="10">
                  <c:v>246</c:v>
                </c:pt>
                <c:pt idx="11">
                  <c:v>256</c:v>
                </c:pt>
                <c:pt idx="12">
                  <c:v>332</c:v>
                </c:pt>
                <c:pt idx="13">
                  <c:v>339</c:v>
                </c:pt>
                <c:pt idx="14">
                  <c:v>340</c:v>
                </c:pt>
                <c:pt idx="15">
                  <c:v>389</c:v>
                </c:pt>
                <c:pt idx="16">
                  <c:v>460</c:v>
                </c:pt>
                <c:pt idx="17">
                  <c:v>468</c:v>
                </c:pt>
                <c:pt idx="18">
                  <c:v>497</c:v>
                </c:pt>
                <c:pt idx="19">
                  <c:v>486</c:v>
                </c:pt>
                <c:pt idx="20">
                  <c:v>511</c:v>
                </c:pt>
                <c:pt idx="21">
                  <c:v>507</c:v>
                </c:pt>
                <c:pt idx="22">
                  <c:v>523</c:v>
                </c:pt>
                <c:pt idx="23">
                  <c:v>547</c:v>
                </c:pt>
                <c:pt idx="24">
                  <c:v>585</c:v>
                </c:pt>
                <c:pt idx="25">
                  <c:v>577</c:v>
                </c:pt>
                <c:pt idx="26">
                  <c:v>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8A-4B46-8E0D-A983694ABBA2}"/>
            </c:ext>
          </c:extLst>
        </c:ser>
        <c:ser>
          <c:idx val="5"/>
          <c:order val="5"/>
          <c:tx>
            <c:strRef>
              <c:f>Sheet1!$W$4</c:f>
              <c:strCache>
                <c:ptCount val="1"/>
                <c:pt idx="0">
                  <c:v>5MPa_B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Sheet1!$Q$5:$Q$39</c:f>
              <c:numCache>
                <c:formatCode>General</c:formatCode>
                <c:ptCount val="3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</c:numCache>
            </c:numRef>
          </c:xVal>
          <c:yVal>
            <c:numRef>
              <c:f>Sheet1!$W$5:$W$39</c:f>
              <c:numCache>
                <c:formatCode>General</c:formatCode>
                <c:ptCount val="35"/>
                <c:pt idx="0">
                  <c:v>0</c:v>
                </c:pt>
                <c:pt idx="1">
                  <c:v>26</c:v>
                </c:pt>
                <c:pt idx="2">
                  <c:v>28</c:v>
                </c:pt>
                <c:pt idx="3">
                  <c:v>-21</c:v>
                </c:pt>
                <c:pt idx="4">
                  <c:v>9</c:v>
                </c:pt>
                <c:pt idx="5">
                  <c:v>-26</c:v>
                </c:pt>
                <c:pt idx="6">
                  <c:v>-2</c:v>
                </c:pt>
                <c:pt idx="7">
                  <c:v>-29</c:v>
                </c:pt>
                <c:pt idx="8">
                  <c:v>19</c:v>
                </c:pt>
                <c:pt idx="9">
                  <c:v>-38</c:v>
                </c:pt>
                <c:pt idx="10">
                  <c:v>-64</c:v>
                </c:pt>
                <c:pt idx="11">
                  <c:v>-32</c:v>
                </c:pt>
                <c:pt idx="12">
                  <c:v>-2</c:v>
                </c:pt>
                <c:pt idx="13">
                  <c:v>-17</c:v>
                </c:pt>
                <c:pt idx="14">
                  <c:v>4</c:v>
                </c:pt>
                <c:pt idx="15">
                  <c:v>45</c:v>
                </c:pt>
                <c:pt idx="16">
                  <c:v>53</c:v>
                </c:pt>
                <c:pt idx="17">
                  <c:v>51</c:v>
                </c:pt>
                <c:pt idx="18">
                  <c:v>5</c:v>
                </c:pt>
                <c:pt idx="19">
                  <c:v>23</c:v>
                </c:pt>
                <c:pt idx="20">
                  <c:v>36</c:v>
                </c:pt>
                <c:pt idx="21">
                  <c:v>40</c:v>
                </c:pt>
                <c:pt idx="22">
                  <c:v>27</c:v>
                </c:pt>
                <c:pt idx="23">
                  <c:v>37</c:v>
                </c:pt>
                <c:pt idx="24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8A-4B46-8E0D-A983694AB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4728"/>
        <c:axId val="123835056"/>
      </c:scatterChart>
      <c:valAx>
        <c:axId val="12383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5056"/>
        <c:crosses val="autoZero"/>
        <c:crossBetween val="midCat"/>
      </c:valAx>
      <c:valAx>
        <c:axId val="1238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4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484909</xdr:colOff>
      <xdr:row>16</xdr:row>
      <xdr:rowOff>76199</xdr:rowOff>
    </xdr:from>
    <xdr:to>
      <xdr:col>28</xdr:col>
      <xdr:colOff>692727</xdr:colOff>
      <xdr:row>40</xdr:row>
      <xdr:rowOff>86591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D904AD-3825-4B78-957A-27EC889E1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30</xdr:row>
      <xdr:rowOff>187037</xdr:rowOff>
    </xdr:from>
    <xdr:to>
      <xdr:col>23</xdr:col>
      <xdr:colOff>138546</xdr:colOff>
      <xdr:row>50</xdr:row>
      <xdr:rowOff>138545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6A6C1-AF9E-4419-BB69-E01DB0CD6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6C74-4853-4479-B771-9AFECF004E52}">
  <dimension ref="A2:AE51"/>
  <sheetViews>
    <sheetView tabSelected="1" zoomScale="70" zoomScaleNormal="70" workbookViewId="0">
      <selection activeCell="AB6" sqref="AB6"/>
    </sheetView>
  </sheetViews>
  <sheetFormatPr defaultRowHeight="14.4" x14ac:dyDescent="0.3"/>
  <cols>
    <col min="6" max="7" width="9.109375" style="1"/>
    <col min="9" max="10" width="9.109375" style="8"/>
    <col min="11" max="11" width="10.88671875" style="8" customWidth="1"/>
    <col min="12" max="13" width="9.109375" style="8"/>
    <col min="14" max="14" width="10.5546875" style="8" customWidth="1"/>
    <col min="15" max="15" width="9.109375" style="8"/>
    <col min="16" max="16" width="9.109375" style="4" customWidth="1"/>
    <col min="17" max="18" width="9.109375" style="10"/>
    <col min="19" max="19" width="13.44140625" style="10" customWidth="1"/>
    <col min="20" max="22" width="9.109375" style="10"/>
    <col min="23" max="23" width="9" style="10" customWidth="1"/>
    <col min="25" max="25" width="16.5546875" customWidth="1"/>
    <col min="26" max="26" width="17.109375" customWidth="1"/>
    <col min="27" max="27" width="17.6640625" customWidth="1"/>
    <col min="28" max="28" width="21.33203125" customWidth="1"/>
    <col min="29" max="29" width="18.33203125" style="1" customWidth="1"/>
    <col min="30" max="30" width="14.5546875" style="1" customWidth="1"/>
    <col min="31" max="31" width="9.109375" style="1"/>
    <col min="35" max="35" width="17" customWidth="1"/>
    <col min="37" max="37" width="23.109375" customWidth="1"/>
    <col min="38" max="38" width="9.109375" customWidth="1"/>
    <col min="50" max="50" width="17.5546875" customWidth="1"/>
  </cols>
  <sheetData>
    <row r="2" spans="1:31" ht="21" x14ac:dyDescent="0.4">
      <c r="C2" s="13" t="s">
        <v>5</v>
      </c>
      <c r="K2" s="14" t="s">
        <v>12</v>
      </c>
      <c r="M2" s="14"/>
      <c r="T2" s="15" t="s">
        <v>13</v>
      </c>
      <c r="AC2"/>
      <c r="AD2"/>
      <c r="AE2"/>
    </row>
    <row r="3" spans="1:31" x14ac:dyDescent="0.3">
      <c r="B3" s="6" t="s">
        <v>23</v>
      </c>
      <c r="C3" s="6"/>
      <c r="D3" s="6"/>
      <c r="E3" s="6"/>
      <c r="F3" s="7" t="s">
        <v>24</v>
      </c>
      <c r="G3" s="7"/>
      <c r="AC3"/>
      <c r="AD3"/>
      <c r="AE3"/>
    </row>
    <row r="4" spans="1:31" x14ac:dyDescent="0.3">
      <c r="A4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7" t="s">
        <v>10</v>
      </c>
      <c r="G4" s="7" t="s">
        <v>11</v>
      </c>
      <c r="I4" s="8" t="s">
        <v>0</v>
      </c>
      <c r="J4" s="8" t="s">
        <v>1</v>
      </c>
      <c r="K4" s="8" t="s">
        <v>2</v>
      </c>
      <c r="L4" s="8" t="s">
        <v>3</v>
      </c>
      <c r="M4" s="8" t="s">
        <v>4</v>
      </c>
      <c r="N4" s="9" t="s">
        <v>10</v>
      </c>
      <c r="O4" s="9" t="s">
        <v>11</v>
      </c>
      <c r="Q4" s="10" t="s">
        <v>0</v>
      </c>
      <c r="R4" s="10" t="s">
        <v>1</v>
      </c>
      <c r="S4" s="10" t="s">
        <v>2</v>
      </c>
      <c r="T4" s="10" t="s">
        <v>3</v>
      </c>
      <c r="U4" s="10" t="s">
        <v>4</v>
      </c>
      <c r="V4" s="10" t="s">
        <v>10</v>
      </c>
      <c r="W4" s="10" t="s">
        <v>11</v>
      </c>
      <c r="AC4"/>
      <c r="AD4"/>
      <c r="AE4"/>
    </row>
    <row r="5" spans="1:31" x14ac:dyDescent="0.3">
      <c r="A5">
        <v>0</v>
      </c>
      <c r="B5">
        <v>34539</v>
      </c>
      <c r="C5">
        <v>34539</v>
      </c>
      <c r="D5">
        <v>34539</v>
      </c>
      <c r="E5">
        <v>34539</v>
      </c>
      <c r="F5" s="1">
        <v>36162</v>
      </c>
      <c r="G5" s="1">
        <v>34539</v>
      </c>
      <c r="I5" s="8">
        <v>0</v>
      </c>
      <c r="J5" s="8">
        <f t="shared" ref="J5:J20" si="0">B5/3</f>
        <v>11513</v>
      </c>
      <c r="K5" s="8">
        <f t="shared" ref="K5:K20" si="1">C5/3</f>
        <v>11513</v>
      </c>
      <c r="L5" s="8">
        <f t="shared" ref="L5:L20" si="2">D5/3</f>
        <v>11513</v>
      </c>
      <c r="M5" s="8">
        <f t="shared" ref="M5:M20" si="3">E5/3</f>
        <v>11513</v>
      </c>
      <c r="N5" s="8">
        <f t="shared" ref="N5:N20" si="4">F5/3</f>
        <v>12054</v>
      </c>
      <c r="O5" s="8">
        <f t="shared" ref="O5:O20" si="5">G5/3</f>
        <v>11513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AC5"/>
      <c r="AD5"/>
      <c r="AE5"/>
    </row>
    <row r="6" spans="1:31" x14ac:dyDescent="0.3">
      <c r="A6">
        <f>A5+10000</f>
        <v>10000</v>
      </c>
      <c r="B6">
        <v>34752</v>
      </c>
      <c r="C6">
        <v>34647</v>
      </c>
      <c r="D6">
        <v>34641</v>
      </c>
      <c r="E6">
        <v>34644</v>
      </c>
      <c r="F6" s="1">
        <v>36288</v>
      </c>
      <c r="G6" s="1">
        <v>34617</v>
      </c>
      <c r="I6" s="8">
        <v>10000</v>
      </c>
      <c r="J6" s="8">
        <f t="shared" si="0"/>
        <v>11584</v>
      </c>
      <c r="K6" s="8">
        <f t="shared" si="1"/>
        <v>11549</v>
      </c>
      <c r="L6" s="8">
        <f t="shared" si="2"/>
        <v>11547</v>
      </c>
      <c r="M6" s="8">
        <f t="shared" si="3"/>
        <v>11548</v>
      </c>
      <c r="N6" s="8">
        <f t="shared" si="4"/>
        <v>12096</v>
      </c>
      <c r="O6" s="8">
        <f t="shared" si="5"/>
        <v>11539</v>
      </c>
      <c r="Q6" s="10">
        <v>10000</v>
      </c>
      <c r="R6" s="10">
        <f t="shared" ref="R6:R26" si="6">J6-11513</f>
        <v>71</v>
      </c>
      <c r="S6" s="10">
        <f t="shared" ref="S6:S26" si="7">K6-11513</f>
        <v>36</v>
      </c>
      <c r="T6" s="10">
        <f t="shared" ref="T6:T26" si="8">L6-11513</f>
        <v>34</v>
      </c>
      <c r="U6" s="10">
        <f t="shared" ref="U6:U26" si="9">M6-11513</f>
        <v>35</v>
      </c>
      <c r="V6" s="10">
        <f t="shared" ref="V6:V31" si="10">N6-12054</f>
        <v>42</v>
      </c>
      <c r="W6" s="10">
        <f t="shared" ref="W6:W29" si="11">O6-11513</f>
        <v>26</v>
      </c>
      <c r="AA6" s="12" t="s">
        <v>22</v>
      </c>
      <c r="AB6" s="16"/>
      <c r="AC6"/>
      <c r="AD6"/>
      <c r="AE6"/>
    </row>
    <row r="7" spans="1:31" x14ac:dyDescent="0.3">
      <c r="A7">
        <f t="shared" ref="A7:A39" si="12">A6+10000</f>
        <v>20000</v>
      </c>
      <c r="B7">
        <v>34869</v>
      </c>
      <c r="C7">
        <v>34701</v>
      </c>
      <c r="D7">
        <v>34707</v>
      </c>
      <c r="E7">
        <v>34746</v>
      </c>
      <c r="F7" s="1">
        <v>36435</v>
      </c>
      <c r="G7" s="1">
        <v>34623</v>
      </c>
      <c r="I7" s="8">
        <v>20000</v>
      </c>
      <c r="J7" s="8">
        <f t="shared" si="0"/>
        <v>11623</v>
      </c>
      <c r="K7" s="8">
        <f t="shared" si="1"/>
        <v>11567</v>
      </c>
      <c r="L7" s="8">
        <f t="shared" si="2"/>
        <v>11569</v>
      </c>
      <c r="M7" s="8">
        <f t="shared" si="3"/>
        <v>11582</v>
      </c>
      <c r="N7" s="8">
        <f t="shared" si="4"/>
        <v>12145</v>
      </c>
      <c r="O7" s="8">
        <f t="shared" si="5"/>
        <v>11541</v>
      </c>
      <c r="Q7" s="10">
        <v>20000</v>
      </c>
      <c r="R7" s="10">
        <f t="shared" si="6"/>
        <v>110</v>
      </c>
      <c r="S7" s="10">
        <f t="shared" si="7"/>
        <v>54</v>
      </c>
      <c r="T7" s="10">
        <f t="shared" si="8"/>
        <v>56</v>
      </c>
      <c r="U7" s="10">
        <f t="shared" si="9"/>
        <v>69</v>
      </c>
      <c r="V7" s="10">
        <f t="shared" si="10"/>
        <v>91</v>
      </c>
      <c r="W7" s="10">
        <f t="shared" si="11"/>
        <v>28</v>
      </c>
      <c r="Y7" s="5"/>
      <c r="Z7" s="5" t="s">
        <v>21</v>
      </c>
      <c r="AA7" s="5"/>
      <c r="AB7" s="5"/>
      <c r="AC7" s="5"/>
      <c r="AD7" s="11"/>
      <c r="AE7"/>
    </row>
    <row r="8" spans="1:31" x14ac:dyDescent="0.3">
      <c r="A8">
        <f t="shared" si="12"/>
        <v>30000</v>
      </c>
      <c r="B8">
        <v>34893</v>
      </c>
      <c r="C8">
        <v>34908</v>
      </c>
      <c r="D8">
        <v>34731</v>
      </c>
      <c r="E8">
        <v>34734</v>
      </c>
      <c r="F8" s="1">
        <v>36552</v>
      </c>
      <c r="G8" s="1">
        <v>34476</v>
      </c>
      <c r="I8" s="8">
        <v>30000</v>
      </c>
      <c r="J8" s="8">
        <f t="shared" si="0"/>
        <v>11631</v>
      </c>
      <c r="K8" s="8">
        <f t="shared" si="1"/>
        <v>11636</v>
      </c>
      <c r="L8" s="8">
        <f t="shared" si="2"/>
        <v>11577</v>
      </c>
      <c r="M8" s="8">
        <f t="shared" si="3"/>
        <v>11578</v>
      </c>
      <c r="N8" s="8">
        <f t="shared" si="4"/>
        <v>12184</v>
      </c>
      <c r="O8" s="8">
        <f t="shared" si="5"/>
        <v>11492</v>
      </c>
      <c r="Q8" s="10">
        <v>30000</v>
      </c>
      <c r="R8" s="10">
        <f t="shared" si="6"/>
        <v>118</v>
      </c>
      <c r="S8" s="10">
        <f t="shared" si="7"/>
        <v>123</v>
      </c>
      <c r="T8" s="10">
        <f t="shared" si="8"/>
        <v>64</v>
      </c>
      <c r="U8" s="10">
        <f t="shared" si="9"/>
        <v>65</v>
      </c>
      <c r="V8" s="10">
        <f t="shared" si="10"/>
        <v>130</v>
      </c>
      <c r="W8" s="10">
        <f t="shared" si="11"/>
        <v>-21</v>
      </c>
      <c r="Y8" s="5" t="s">
        <v>6</v>
      </c>
      <c r="Z8" s="5" t="s">
        <v>17</v>
      </c>
      <c r="AA8" s="5" t="s">
        <v>18</v>
      </c>
      <c r="AB8" s="5" t="s">
        <v>9</v>
      </c>
      <c r="AC8" s="5"/>
      <c r="AD8" s="11" t="s">
        <v>20</v>
      </c>
      <c r="AE8"/>
    </row>
    <row r="9" spans="1:31" x14ac:dyDescent="0.3">
      <c r="A9">
        <f t="shared" si="12"/>
        <v>40000</v>
      </c>
      <c r="B9">
        <v>34866</v>
      </c>
      <c r="C9">
        <v>34830</v>
      </c>
      <c r="D9">
        <v>34806</v>
      </c>
      <c r="E9">
        <v>34650</v>
      </c>
      <c r="F9" s="1">
        <v>36591</v>
      </c>
      <c r="G9" s="1">
        <v>34566</v>
      </c>
      <c r="I9" s="8">
        <v>40000</v>
      </c>
      <c r="J9" s="8">
        <f t="shared" si="0"/>
        <v>11622</v>
      </c>
      <c r="K9" s="8">
        <f t="shared" si="1"/>
        <v>11610</v>
      </c>
      <c r="L9" s="8">
        <f t="shared" si="2"/>
        <v>11602</v>
      </c>
      <c r="M9" s="8">
        <f t="shared" si="3"/>
        <v>11550</v>
      </c>
      <c r="N9" s="8">
        <f t="shared" si="4"/>
        <v>12197</v>
      </c>
      <c r="O9" s="8">
        <f t="shared" si="5"/>
        <v>11522</v>
      </c>
      <c r="Q9" s="10">
        <v>40000</v>
      </c>
      <c r="R9" s="10">
        <f t="shared" si="6"/>
        <v>109</v>
      </c>
      <c r="S9" s="10">
        <f t="shared" si="7"/>
        <v>97</v>
      </c>
      <c r="T9" s="10">
        <f t="shared" si="8"/>
        <v>89</v>
      </c>
      <c r="U9" s="10">
        <f t="shared" si="9"/>
        <v>37</v>
      </c>
      <c r="V9" s="10">
        <f t="shared" si="10"/>
        <v>143</v>
      </c>
      <c r="W9" s="10">
        <f t="shared" si="11"/>
        <v>9</v>
      </c>
      <c r="Y9" s="5" t="s">
        <v>7</v>
      </c>
      <c r="Z9" s="5" t="s">
        <v>14</v>
      </c>
      <c r="AA9" s="5" t="s">
        <v>8</v>
      </c>
      <c r="AB9" s="5" t="s">
        <v>15</v>
      </c>
      <c r="AC9" s="5" t="s">
        <v>19</v>
      </c>
      <c r="AD9" s="11" t="s">
        <v>16</v>
      </c>
      <c r="AE9"/>
    </row>
    <row r="10" spans="1:31" x14ac:dyDescent="0.3">
      <c r="A10">
        <f t="shared" si="12"/>
        <v>50000</v>
      </c>
      <c r="B10">
        <v>35022</v>
      </c>
      <c r="C10">
        <v>34881</v>
      </c>
      <c r="D10">
        <v>34908</v>
      </c>
      <c r="E10">
        <v>34785</v>
      </c>
      <c r="F10" s="1">
        <v>36744</v>
      </c>
      <c r="G10" s="1">
        <v>34461</v>
      </c>
      <c r="I10" s="8">
        <v>50000</v>
      </c>
      <c r="J10" s="8">
        <f t="shared" si="0"/>
        <v>11674</v>
      </c>
      <c r="K10" s="8">
        <f t="shared" si="1"/>
        <v>11627</v>
      </c>
      <c r="L10" s="8">
        <f t="shared" si="2"/>
        <v>11636</v>
      </c>
      <c r="M10" s="8">
        <f t="shared" si="3"/>
        <v>11595</v>
      </c>
      <c r="N10" s="8">
        <f t="shared" si="4"/>
        <v>12248</v>
      </c>
      <c r="O10" s="8">
        <f t="shared" si="5"/>
        <v>11487</v>
      </c>
      <c r="Q10" s="10">
        <v>50000</v>
      </c>
      <c r="R10" s="10">
        <f t="shared" si="6"/>
        <v>161</v>
      </c>
      <c r="S10" s="10">
        <f t="shared" si="7"/>
        <v>114</v>
      </c>
      <c r="T10" s="10">
        <f t="shared" si="8"/>
        <v>123</v>
      </c>
      <c r="U10" s="10">
        <f t="shared" si="9"/>
        <v>82</v>
      </c>
      <c r="V10" s="10">
        <f t="shared" si="10"/>
        <v>194</v>
      </c>
      <c r="W10" s="10">
        <f t="shared" si="11"/>
        <v>-26</v>
      </c>
      <c r="Y10" s="5">
        <v>30</v>
      </c>
      <c r="Z10" s="5">
        <v>3.4</v>
      </c>
      <c r="AA10" s="5">
        <v>71.046999999999997</v>
      </c>
      <c r="AB10" s="5">
        <f>Z10/AA10</f>
        <v>4.7855644854814416E-2</v>
      </c>
      <c r="AC10" s="5">
        <v>29885.4</v>
      </c>
      <c r="AD10" s="11">
        <f>AB10*AC10</f>
        <v>1430.1850887440708</v>
      </c>
      <c r="AE10"/>
    </row>
    <row r="11" spans="1:31" x14ac:dyDescent="0.3">
      <c r="A11">
        <f t="shared" si="12"/>
        <v>60000</v>
      </c>
      <c r="B11">
        <v>35142</v>
      </c>
      <c r="C11">
        <v>34992</v>
      </c>
      <c r="D11">
        <v>34929</v>
      </c>
      <c r="E11">
        <v>34815</v>
      </c>
      <c r="F11" s="1">
        <v>36753</v>
      </c>
      <c r="G11" s="1">
        <v>34533</v>
      </c>
      <c r="I11" s="8">
        <v>60000</v>
      </c>
      <c r="J11" s="8">
        <f t="shared" si="0"/>
        <v>11714</v>
      </c>
      <c r="K11" s="8">
        <f t="shared" si="1"/>
        <v>11664</v>
      </c>
      <c r="L11" s="8">
        <f t="shared" si="2"/>
        <v>11643</v>
      </c>
      <c r="M11" s="8">
        <f t="shared" si="3"/>
        <v>11605</v>
      </c>
      <c r="N11" s="8">
        <f t="shared" si="4"/>
        <v>12251</v>
      </c>
      <c r="O11" s="8">
        <f t="shared" si="5"/>
        <v>11511</v>
      </c>
      <c r="Q11" s="10">
        <v>60000</v>
      </c>
      <c r="R11" s="10">
        <f t="shared" si="6"/>
        <v>201</v>
      </c>
      <c r="S11" s="10">
        <f t="shared" si="7"/>
        <v>151</v>
      </c>
      <c r="T11" s="10">
        <f t="shared" si="8"/>
        <v>130</v>
      </c>
      <c r="U11" s="10">
        <f t="shared" si="9"/>
        <v>92</v>
      </c>
      <c r="V11" s="10">
        <f t="shared" si="10"/>
        <v>197</v>
      </c>
      <c r="W11" s="10">
        <f t="shared" si="11"/>
        <v>-2</v>
      </c>
      <c r="Y11" s="5">
        <v>20</v>
      </c>
      <c r="Z11" s="5">
        <v>1.8</v>
      </c>
      <c r="AA11" s="5">
        <v>71.046999999999997</v>
      </c>
      <c r="AB11" s="5">
        <f>Z11/AA11</f>
        <v>2.5335341393725282E-2</v>
      </c>
      <c r="AC11" s="5">
        <v>29885.4</v>
      </c>
      <c r="AD11" s="11">
        <f t="shared" ref="AD11:AD13" si="13">AB11*AC11</f>
        <v>757.15681168803758</v>
      </c>
    </row>
    <row r="12" spans="1:31" x14ac:dyDescent="0.3">
      <c r="A12">
        <f t="shared" si="12"/>
        <v>70000</v>
      </c>
      <c r="B12">
        <v>35346</v>
      </c>
      <c r="C12">
        <v>34974</v>
      </c>
      <c r="D12">
        <v>34812</v>
      </c>
      <c r="E12">
        <v>34788</v>
      </c>
      <c r="F12" s="1">
        <v>36816</v>
      </c>
      <c r="G12" s="1">
        <v>34452</v>
      </c>
      <c r="I12" s="8">
        <v>70000</v>
      </c>
      <c r="J12" s="8">
        <f t="shared" si="0"/>
        <v>11782</v>
      </c>
      <c r="K12" s="8">
        <f t="shared" si="1"/>
        <v>11658</v>
      </c>
      <c r="L12" s="8">
        <f t="shared" si="2"/>
        <v>11604</v>
      </c>
      <c r="M12" s="8">
        <f t="shared" si="3"/>
        <v>11596</v>
      </c>
      <c r="N12" s="8">
        <f t="shared" si="4"/>
        <v>12272</v>
      </c>
      <c r="O12" s="8">
        <f t="shared" si="5"/>
        <v>11484</v>
      </c>
      <c r="Q12" s="10">
        <v>70000</v>
      </c>
      <c r="R12" s="10">
        <f t="shared" si="6"/>
        <v>269</v>
      </c>
      <c r="S12" s="10">
        <f t="shared" si="7"/>
        <v>145</v>
      </c>
      <c r="T12" s="10">
        <f t="shared" si="8"/>
        <v>91</v>
      </c>
      <c r="U12" s="10">
        <f t="shared" si="9"/>
        <v>83</v>
      </c>
      <c r="V12" s="10">
        <f t="shared" si="10"/>
        <v>218</v>
      </c>
      <c r="W12" s="10">
        <f t="shared" si="11"/>
        <v>-29</v>
      </c>
      <c r="Y12" s="5">
        <v>10</v>
      </c>
      <c r="Z12" s="5">
        <v>0.8</v>
      </c>
      <c r="AA12" s="5">
        <v>71.046999999999997</v>
      </c>
      <c r="AB12" s="5">
        <f>Z12/AA12</f>
        <v>1.1260151730544571E-2</v>
      </c>
      <c r="AC12" s="5">
        <v>29885.4</v>
      </c>
      <c r="AD12" s="11">
        <f t="shared" si="13"/>
        <v>336.5141385280167</v>
      </c>
    </row>
    <row r="13" spans="1:31" x14ac:dyDescent="0.3">
      <c r="A13">
        <f t="shared" si="12"/>
        <v>80000</v>
      </c>
      <c r="B13">
        <v>35406</v>
      </c>
      <c r="C13">
        <v>35085</v>
      </c>
      <c r="D13">
        <v>34932</v>
      </c>
      <c r="E13">
        <v>34848</v>
      </c>
      <c r="F13" s="1">
        <v>36879</v>
      </c>
      <c r="G13" s="1">
        <v>34596</v>
      </c>
      <c r="I13" s="8">
        <v>80000</v>
      </c>
      <c r="J13" s="8">
        <f t="shared" si="0"/>
        <v>11802</v>
      </c>
      <c r="K13" s="8">
        <f t="shared" si="1"/>
        <v>11695</v>
      </c>
      <c r="L13" s="8">
        <f t="shared" si="2"/>
        <v>11644</v>
      </c>
      <c r="M13" s="8">
        <f t="shared" si="3"/>
        <v>11616</v>
      </c>
      <c r="N13" s="8">
        <f t="shared" si="4"/>
        <v>12293</v>
      </c>
      <c r="O13" s="8">
        <f t="shared" si="5"/>
        <v>11532</v>
      </c>
      <c r="Q13" s="10">
        <v>80000</v>
      </c>
      <c r="R13" s="10">
        <f t="shared" si="6"/>
        <v>289</v>
      </c>
      <c r="S13" s="10">
        <f t="shared" si="7"/>
        <v>182</v>
      </c>
      <c r="T13" s="10">
        <f t="shared" si="8"/>
        <v>131</v>
      </c>
      <c r="U13" s="10">
        <f t="shared" si="9"/>
        <v>103</v>
      </c>
      <c r="V13" s="10">
        <f t="shared" si="10"/>
        <v>239</v>
      </c>
      <c r="W13" s="10">
        <f t="shared" si="11"/>
        <v>19</v>
      </c>
      <c r="Y13" s="5">
        <v>5</v>
      </c>
      <c r="Z13" s="5">
        <v>0.4</v>
      </c>
      <c r="AA13" s="5">
        <v>71.046999999999997</v>
      </c>
      <c r="AB13" s="5">
        <f>Z13/AA13</f>
        <v>5.6300758652722853E-3</v>
      </c>
      <c r="AC13" s="5">
        <v>29885.4</v>
      </c>
      <c r="AD13" s="11">
        <f t="shared" si="13"/>
        <v>168.25706926400835</v>
      </c>
    </row>
    <row r="14" spans="1:31" x14ac:dyDescent="0.3">
      <c r="A14">
        <f t="shared" si="12"/>
        <v>90000</v>
      </c>
      <c r="B14">
        <v>35514</v>
      </c>
      <c r="C14">
        <v>35082</v>
      </c>
      <c r="D14">
        <v>34971</v>
      </c>
      <c r="E14">
        <v>34911</v>
      </c>
      <c r="F14" s="1">
        <v>36795</v>
      </c>
      <c r="G14" s="1">
        <v>34425</v>
      </c>
      <c r="I14" s="8">
        <v>90000</v>
      </c>
      <c r="J14" s="8">
        <f t="shared" si="0"/>
        <v>11838</v>
      </c>
      <c r="K14" s="8">
        <f t="shared" si="1"/>
        <v>11694</v>
      </c>
      <c r="L14" s="8">
        <f t="shared" si="2"/>
        <v>11657</v>
      </c>
      <c r="M14" s="8">
        <f t="shared" si="3"/>
        <v>11637</v>
      </c>
      <c r="N14" s="8">
        <f t="shared" si="4"/>
        <v>12265</v>
      </c>
      <c r="O14" s="8">
        <f t="shared" si="5"/>
        <v>11475</v>
      </c>
      <c r="Q14" s="10">
        <v>90000</v>
      </c>
      <c r="R14" s="10">
        <f t="shared" si="6"/>
        <v>325</v>
      </c>
      <c r="S14" s="10">
        <f t="shared" si="7"/>
        <v>181</v>
      </c>
      <c r="T14" s="10">
        <f t="shared" si="8"/>
        <v>144</v>
      </c>
      <c r="U14" s="10">
        <f t="shared" si="9"/>
        <v>124</v>
      </c>
      <c r="V14" s="10">
        <f t="shared" si="10"/>
        <v>211</v>
      </c>
      <c r="W14" s="10">
        <f t="shared" si="11"/>
        <v>-38</v>
      </c>
      <c r="Y14" s="5"/>
      <c r="Z14" s="5"/>
      <c r="AA14" s="5"/>
      <c r="AB14" s="5"/>
      <c r="AC14" s="5"/>
      <c r="AD14" s="11"/>
      <c r="AE14"/>
    </row>
    <row r="15" spans="1:31" x14ac:dyDescent="0.3">
      <c r="A15">
        <f t="shared" si="12"/>
        <v>100000</v>
      </c>
      <c r="B15">
        <v>35559</v>
      </c>
      <c r="C15">
        <v>35166</v>
      </c>
      <c r="D15">
        <v>35028</v>
      </c>
      <c r="E15">
        <v>34896</v>
      </c>
      <c r="F15" s="1">
        <v>36900</v>
      </c>
      <c r="G15" s="1">
        <v>34347</v>
      </c>
      <c r="I15" s="8">
        <v>100000</v>
      </c>
      <c r="J15" s="8">
        <f t="shared" si="0"/>
        <v>11853</v>
      </c>
      <c r="K15" s="8">
        <f t="shared" si="1"/>
        <v>11722</v>
      </c>
      <c r="L15" s="8">
        <f t="shared" si="2"/>
        <v>11676</v>
      </c>
      <c r="M15" s="8">
        <f t="shared" si="3"/>
        <v>11632</v>
      </c>
      <c r="N15" s="8">
        <f t="shared" si="4"/>
        <v>12300</v>
      </c>
      <c r="O15" s="8">
        <f t="shared" si="5"/>
        <v>11449</v>
      </c>
      <c r="Q15" s="10">
        <v>100000</v>
      </c>
      <c r="R15" s="10">
        <f t="shared" si="6"/>
        <v>340</v>
      </c>
      <c r="S15" s="10">
        <f t="shared" si="7"/>
        <v>209</v>
      </c>
      <c r="T15" s="10">
        <f t="shared" si="8"/>
        <v>163</v>
      </c>
      <c r="U15" s="10">
        <f t="shared" si="9"/>
        <v>119</v>
      </c>
      <c r="V15" s="10">
        <f t="shared" si="10"/>
        <v>246</v>
      </c>
      <c r="W15" s="10">
        <f t="shared" si="11"/>
        <v>-64</v>
      </c>
      <c r="Y15" s="5"/>
      <c r="Z15" s="5"/>
      <c r="AA15" s="5"/>
      <c r="AB15" s="5"/>
      <c r="AC15" s="5"/>
      <c r="AD15" s="11"/>
      <c r="AE15"/>
    </row>
    <row r="16" spans="1:31" x14ac:dyDescent="0.3">
      <c r="A16">
        <f t="shared" si="12"/>
        <v>110000</v>
      </c>
      <c r="B16">
        <v>35646</v>
      </c>
      <c r="C16">
        <v>35193</v>
      </c>
      <c r="D16">
        <v>35112</v>
      </c>
      <c r="E16">
        <v>34998</v>
      </c>
      <c r="F16" s="1">
        <v>36930</v>
      </c>
      <c r="G16" s="1">
        <v>34443</v>
      </c>
      <c r="I16" s="8">
        <v>110000</v>
      </c>
      <c r="J16" s="8">
        <f t="shared" si="0"/>
        <v>11882</v>
      </c>
      <c r="K16" s="8">
        <f t="shared" si="1"/>
        <v>11731</v>
      </c>
      <c r="L16" s="8">
        <f t="shared" si="2"/>
        <v>11704</v>
      </c>
      <c r="M16" s="8">
        <f t="shared" si="3"/>
        <v>11666</v>
      </c>
      <c r="N16" s="8">
        <f t="shared" si="4"/>
        <v>12310</v>
      </c>
      <c r="O16" s="8">
        <f t="shared" si="5"/>
        <v>11481</v>
      </c>
      <c r="Q16" s="10">
        <v>110000</v>
      </c>
      <c r="R16" s="10">
        <f t="shared" si="6"/>
        <v>369</v>
      </c>
      <c r="S16" s="10">
        <f t="shared" si="7"/>
        <v>218</v>
      </c>
      <c r="T16" s="10">
        <f t="shared" si="8"/>
        <v>191</v>
      </c>
      <c r="U16" s="10">
        <f t="shared" si="9"/>
        <v>153</v>
      </c>
      <c r="V16" s="10">
        <f t="shared" si="10"/>
        <v>256</v>
      </c>
      <c r="W16" s="10">
        <f t="shared" si="11"/>
        <v>-32</v>
      </c>
      <c r="Y16" s="5"/>
      <c r="Z16" s="5"/>
      <c r="AA16" s="5"/>
      <c r="AB16" s="5"/>
      <c r="AC16" s="5"/>
      <c r="AD16" s="11"/>
      <c r="AE16"/>
    </row>
    <row r="17" spans="1:31" x14ac:dyDescent="0.3">
      <c r="A17">
        <f t="shared" si="12"/>
        <v>120000</v>
      </c>
      <c r="B17">
        <v>35754</v>
      </c>
      <c r="C17">
        <v>35235</v>
      </c>
      <c r="D17">
        <v>35184</v>
      </c>
      <c r="E17">
        <v>34971</v>
      </c>
      <c r="F17" s="1">
        <v>37158</v>
      </c>
      <c r="G17" s="1">
        <v>34533</v>
      </c>
      <c r="I17" s="8">
        <v>120000</v>
      </c>
      <c r="J17" s="8">
        <f t="shared" si="0"/>
        <v>11918</v>
      </c>
      <c r="K17" s="8">
        <f t="shared" si="1"/>
        <v>11745</v>
      </c>
      <c r="L17" s="8">
        <f t="shared" si="2"/>
        <v>11728</v>
      </c>
      <c r="M17" s="8">
        <f t="shared" si="3"/>
        <v>11657</v>
      </c>
      <c r="N17" s="8">
        <f t="shared" si="4"/>
        <v>12386</v>
      </c>
      <c r="O17" s="8">
        <f t="shared" si="5"/>
        <v>11511</v>
      </c>
      <c r="Q17" s="10">
        <v>120000</v>
      </c>
      <c r="R17" s="10">
        <f t="shared" si="6"/>
        <v>405</v>
      </c>
      <c r="S17" s="10">
        <f t="shared" si="7"/>
        <v>232</v>
      </c>
      <c r="T17" s="10">
        <f t="shared" si="8"/>
        <v>215</v>
      </c>
      <c r="U17" s="10">
        <f t="shared" si="9"/>
        <v>144</v>
      </c>
      <c r="V17" s="10">
        <f t="shared" si="10"/>
        <v>332</v>
      </c>
      <c r="W17" s="10">
        <f t="shared" si="11"/>
        <v>-2</v>
      </c>
      <c r="Y17" s="5"/>
      <c r="Z17" s="5"/>
      <c r="AA17" s="5"/>
      <c r="AB17" s="5"/>
      <c r="AC17" s="5"/>
      <c r="AD17" s="11"/>
      <c r="AE17"/>
    </row>
    <row r="18" spans="1:31" x14ac:dyDescent="0.3">
      <c r="A18">
        <f t="shared" si="12"/>
        <v>130000</v>
      </c>
      <c r="B18">
        <v>35847</v>
      </c>
      <c r="C18">
        <v>35274</v>
      </c>
      <c r="D18">
        <v>35100</v>
      </c>
      <c r="E18">
        <v>34971</v>
      </c>
      <c r="F18" s="1">
        <v>37179</v>
      </c>
      <c r="G18" s="1">
        <v>34488</v>
      </c>
      <c r="I18" s="8">
        <v>130000</v>
      </c>
      <c r="J18" s="8">
        <f t="shared" si="0"/>
        <v>11949</v>
      </c>
      <c r="K18" s="8">
        <f t="shared" si="1"/>
        <v>11758</v>
      </c>
      <c r="L18" s="8">
        <f t="shared" si="2"/>
        <v>11700</v>
      </c>
      <c r="M18" s="8">
        <f t="shared" si="3"/>
        <v>11657</v>
      </c>
      <c r="N18" s="8">
        <f t="shared" si="4"/>
        <v>12393</v>
      </c>
      <c r="O18" s="8">
        <f t="shared" si="5"/>
        <v>11496</v>
      </c>
      <c r="Q18" s="10">
        <v>130000</v>
      </c>
      <c r="R18" s="10">
        <f t="shared" si="6"/>
        <v>436</v>
      </c>
      <c r="S18" s="10">
        <f t="shared" si="7"/>
        <v>245</v>
      </c>
      <c r="T18" s="10">
        <f t="shared" si="8"/>
        <v>187</v>
      </c>
      <c r="U18" s="10">
        <f t="shared" si="9"/>
        <v>144</v>
      </c>
      <c r="V18" s="10">
        <f t="shared" si="10"/>
        <v>339</v>
      </c>
      <c r="W18" s="10">
        <f t="shared" si="11"/>
        <v>-17</v>
      </c>
      <c r="Y18" s="5"/>
      <c r="Z18" s="5"/>
      <c r="AA18" s="5"/>
      <c r="AB18" s="5"/>
      <c r="AC18" s="5"/>
      <c r="AD18" s="11"/>
      <c r="AE18"/>
    </row>
    <row r="19" spans="1:31" x14ac:dyDescent="0.3">
      <c r="A19">
        <f t="shared" si="12"/>
        <v>140000</v>
      </c>
      <c r="B19">
        <v>35940</v>
      </c>
      <c r="C19">
        <v>35208</v>
      </c>
      <c r="D19">
        <v>35196</v>
      </c>
      <c r="E19">
        <v>35022</v>
      </c>
      <c r="F19" s="1">
        <v>37182</v>
      </c>
      <c r="G19" s="1">
        <v>34551</v>
      </c>
      <c r="I19" s="8">
        <v>140000</v>
      </c>
      <c r="J19" s="8">
        <f t="shared" si="0"/>
        <v>11980</v>
      </c>
      <c r="K19" s="8">
        <f t="shared" si="1"/>
        <v>11736</v>
      </c>
      <c r="L19" s="8">
        <f t="shared" si="2"/>
        <v>11732</v>
      </c>
      <c r="M19" s="8">
        <f t="shared" si="3"/>
        <v>11674</v>
      </c>
      <c r="N19" s="8">
        <f t="shared" si="4"/>
        <v>12394</v>
      </c>
      <c r="O19" s="8">
        <f t="shared" si="5"/>
        <v>11517</v>
      </c>
      <c r="Q19" s="10">
        <v>140000</v>
      </c>
      <c r="R19" s="10">
        <f t="shared" si="6"/>
        <v>467</v>
      </c>
      <c r="S19" s="10">
        <f t="shared" si="7"/>
        <v>223</v>
      </c>
      <c r="T19" s="10">
        <f t="shared" si="8"/>
        <v>219</v>
      </c>
      <c r="U19" s="10">
        <f t="shared" si="9"/>
        <v>161</v>
      </c>
      <c r="V19" s="10">
        <f t="shared" si="10"/>
        <v>340</v>
      </c>
      <c r="W19" s="10">
        <f t="shared" si="11"/>
        <v>4</v>
      </c>
      <c r="Y19" s="5"/>
      <c r="Z19" s="5"/>
      <c r="AA19" s="5"/>
      <c r="AB19" s="5"/>
      <c r="AC19" s="5"/>
      <c r="AD19"/>
      <c r="AE19"/>
    </row>
    <row r="20" spans="1:31" x14ac:dyDescent="0.3">
      <c r="A20">
        <f t="shared" si="12"/>
        <v>150000</v>
      </c>
      <c r="B20">
        <v>36210</v>
      </c>
      <c r="C20">
        <v>35277</v>
      </c>
      <c r="D20">
        <v>35100</v>
      </c>
      <c r="E20">
        <v>35025</v>
      </c>
      <c r="F20" s="1">
        <v>37329</v>
      </c>
      <c r="G20" s="1">
        <v>34674</v>
      </c>
      <c r="I20" s="8">
        <v>150000</v>
      </c>
      <c r="J20" s="8">
        <f t="shared" si="0"/>
        <v>12070</v>
      </c>
      <c r="K20" s="8">
        <f t="shared" si="1"/>
        <v>11759</v>
      </c>
      <c r="L20" s="8">
        <f t="shared" si="2"/>
        <v>11700</v>
      </c>
      <c r="M20" s="8">
        <f t="shared" si="3"/>
        <v>11675</v>
      </c>
      <c r="N20" s="8">
        <f t="shared" si="4"/>
        <v>12443</v>
      </c>
      <c r="O20" s="8">
        <f t="shared" si="5"/>
        <v>11558</v>
      </c>
      <c r="Q20" s="10">
        <v>150000</v>
      </c>
      <c r="R20" s="10">
        <f t="shared" si="6"/>
        <v>557</v>
      </c>
      <c r="S20" s="10">
        <f t="shared" si="7"/>
        <v>246</v>
      </c>
      <c r="T20" s="10">
        <f t="shared" si="8"/>
        <v>187</v>
      </c>
      <c r="U20" s="10">
        <f t="shared" si="9"/>
        <v>162</v>
      </c>
      <c r="V20" s="10">
        <f t="shared" si="10"/>
        <v>389</v>
      </c>
      <c r="W20" s="10">
        <f t="shared" si="11"/>
        <v>45</v>
      </c>
      <c r="Y20" s="5"/>
      <c r="Z20" s="5"/>
      <c r="AA20" s="5"/>
      <c r="AB20" s="5"/>
      <c r="AC20" s="5"/>
      <c r="AD20"/>
      <c r="AE20"/>
    </row>
    <row r="21" spans="1:31" x14ac:dyDescent="0.3">
      <c r="A21">
        <f t="shared" si="12"/>
        <v>160000</v>
      </c>
      <c r="B21">
        <v>36210</v>
      </c>
      <c r="C21">
        <v>35274</v>
      </c>
      <c r="D21">
        <v>35169</v>
      </c>
      <c r="E21">
        <v>34911</v>
      </c>
      <c r="F21" s="1">
        <v>37542</v>
      </c>
      <c r="G21" s="1">
        <v>34698</v>
      </c>
      <c r="I21" s="8">
        <v>160000</v>
      </c>
      <c r="J21" s="8">
        <f t="shared" ref="J21:J27" si="14">B21/3</f>
        <v>12070</v>
      </c>
      <c r="K21" s="8">
        <f t="shared" ref="K21:M26" si="15">C21/3</f>
        <v>11758</v>
      </c>
      <c r="L21" s="8">
        <f t="shared" si="15"/>
        <v>11723</v>
      </c>
      <c r="M21" s="8">
        <f t="shared" si="15"/>
        <v>11637</v>
      </c>
      <c r="N21" s="8">
        <f t="shared" ref="N21:N31" si="16">F21/3</f>
        <v>12514</v>
      </c>
      <c r="O21" s="8">
        <f t="shared" ref="O21:O29" si="17">G21/3</f>
        <v>11566</v>
      </c>
      <c r="Q21" s="10">
        <v>160000</v>
      </c>
      <c r="R21" s="10">
        <f t="shared" si="6"/>
        <v>557</v>
      </c>
      <c r="S21" s="10">
        <f t="shared" si="7"/>
        <v>245</v>
      </c>
      <c r="T21" s="10">
        <f t="shared" si="8"/>
        <v>210</v>
      </c>
      <c r="U21" s="10">
        <f t="shared" si="9"/>
        <v>124</v>
      </c>
      <c r="V21" s="10">
        <f t="shared" si="10"/>
        <v>460</v>
      </c>
      <c r="W21" s="10">
        <f t="shared" si="11"/>
        <v>53</v>
      </c>
      <c r="Y21" s="5"/>
      <c r="Z21" s="5"/>
      <c r="AA21" s="5"/>
      <c r="AB21" s="5"/>
      <c r="AC21" s="5"/>
      <c r="AD21"/>
      <c r="AE21"/>
    </row>
    <row r="22" spans="1:31" x14ac:dyDescent="0.3">
      <c r="A22">
        <f t="shared" si="12"/>
        <v>170000</v>
      </c>
      <c r="B22">
        <v>36369</v>
      </c>
      <c r="C22">
        <v>35391</v>
      </c>
      <c r="D22">
        <v>35256</v>
      </c>
      <c r="E22">
        <v>34971</v>
      </c>
      <c r="F22" s="1">
        <v>37566</v>
      </c>
      <c r="G22" s="1">
        <v>34692</v>
      </c>
      <c r="I22" s="8">
        <v>170000</v>
      </c>
      <c r="J22" s="8">
        <f t="shared" si="14"/>
        <v>12123</v>
      </c>
      <c r="K22" s="8">
        <f t="shared" si="15"/>
        <v>11797</v>
      </c>
      <c r="L22" s="8">
        <f t="shared" si="15"/>
        <v>11752</v>
      </c>
      <c r="M22" s="8">
        <f t="shared" si="15"/>
        <v>11657</v>
      </c>
      <c r="N22" s="8">
        <f t="shared" si="16"/>
        <v>12522</v>
      </c>
      <c r="O22" s="8">
        <f t="shared" si="17"/>
        <v>11564</v>
      </c>
      <c r="Q22" s="10">
        <v>170000</v>
      </c>
      <c r="R22" s="10">
        <f t="shared" si="6"/>
        <v>610</v>
      </c>
      <c r="S22" s="10">
        <f t="shared" si="7"/>
        <v>284</v>
      </c>
      <c r="T22" s="10">
        <f t="shared" si="8"/>
        <v>239</v>
      </c>
      <c r="U22" s="10">
        <f t="shared" si="9"/>
        <v>144</v>
      </c>
      <c r="V22" s="10">
        <f t="shared" si="10"/>
        <v>468</v>
      </c>
      <c r="W22" s="10">
        <f t="shared" si="11"/>
        <v>51</v>
      </c>
      <c r="Y22" s="5"/>
      <c r="Z22" s="5"/>
      <c r="AA22" s="5"/>
      <c r="AB22" s="5"/>
      <c r="AC22" s="5"/>
      <c r="AD22"/>
      <c r="AE22"/>
    </row>
    <row r="23" spans="1:31" x14ac:dyDescent="0.3">
      <c r="A23">
        <f t="shared" si="12"/>
        <v>180000</v>
      </c>
      <c r="B23">
        <v>36594</v>
      </c>
      <c r="C23">
        <v>35505</v>
      </c>
      <c r="D23">
        <v>35235</v>
      </c>
      <c r="E23">
        <v>34968</v>
      </c>
      <c r="F23" s="1">
        <v>37653</v>
      </c>
      <c r="G23" s="1">
        <v>34554</v>
      </c>
      <c r="I23" s="8">
        <v>180000</v>
      </c>
      <c r="J23" s="8">
        <f t="shared" si="14"/>
        <v>12198</v>
      </c>
      <c r="K23" s="8">
        <f t="shared" si="15"/>
        <v>11835</v>
      </c>
      <c r="L23" s="8">
        <f t="shared" si="15"/>
        <v>11745</v>
      </c>
      <c r="M23" s="8">
        <f t="shared" si="15"/>
        <v>11656</v>
      </c>
      <c r="N23" s="8">
        <f t="shared" si="16"/>
        <v>12551</v>
      </c>
      <c r="O23" s="8">
        <f t="shared" si="17"/>
        <v>11518</v>
      </c>
      <c r="Q23" s="10">
        <v>180000</v>
      </c>
      <c r="R23" s="10">
        <f t="shared" si="6"/>
        <v>685</v>
      </c>
      <c r="S23" s="10">
        <f t="shared" si="7"/>
        <v>322</v>
      </c>
      <c r="T23" s="10">
        <f t="shared" si="8"/>
        <v>232</v>
      </c>
      <c r="U23" s="10">
        <f t="shared" si="9"/>
        <v>143</v>
      </c>
      <c r="V23" s="10">
        <f t="shared" si="10"/>
        <v>497</v>
      </c>
      <c r="W23" s="10">
        <f t="shared" si="11"/>
        <v>5</v>
      </c>
      <c r="Y23" s="5"/>
      <c r="Z23" s="5"/>
      <c r="AA23" s="5"/>
      <c r="AB23" s="5"/>
      <c r="AC23" s="5"/>
      <c r="AD23"/>
      <c r="AE23"/>
    </row>
    <row r="24" spans="1:31" x14ac:dyDescent="0.3">
      <c r="A24">
        <f t="shared" si="12"/>
        <v>190000</v>
      </c>
      <c r="B24">
        <v>36459</v>
      </c>
      <c r="C24">
        <v>35487</v>
      </c>
      <c r="D24">
        <v>35238</v>
      </c>
      <c r="E24">
        <v>35058</v>
      </c>
      <c r="F24" s="1">
        <v>37620</v>
      </c>
      <c r="G24" s="1">
        <v>34608</v>
      </c>
      <c r="I24" s="8">
        <v>190000</v>
      </c>
      <c r="J24" s="8">
        <f t="shared" si="14"/>
        <v>12153</v>
      </c>
      <c r="K24" s="8">
        <f t="shared" si="15"/>
        <v>11829</v>
      </c>
      <c r="L24" s="8">
        <f t="shared" si="15"/>
        <v>11746</v>
      </c>
      <c r="M24" s="8">
        <f t="shared" si="15"/>
        <v>11686</v>
      </c>
      <c r="N24" s="8">
        <f t="shared" si="16"/>
        <v>12540</v>
      </c>
      <c r="O24" s="8">
        <f t="shared" si="17"/>
        <v>11536</v>
      </c>
      <c r="Q24" s="10">
        <v>190000</v>
      </c>
      <c r="R24" s="10">
        <f t="shared" si="6"/>
        <v>640</v>
      </c>
      <c r="S24" s="10">
        <f t="shared" si="7"/>
        <v>316</v>
      </c>
      <c r="T24" s="10">
        <f t="shared" si="8"/>
        <v>233</v>
      </c>
      <c r="U24" s="10">
        <f t="shared" si="9"/>
        <v>173</v>
      </c>
      <c r="V24" s="10">
        <f t="shared" si="10"/>
        <v>486</v>
      </c>
      <c r="W24" s="10">
        <f t="shared" si="11"/>
        <v>23</v>
      </c>
      <c r="Y24" s="5"/>
      <c r="Z24" s="5"/>
      <c r="AA24" s="5"/>
      <c r="AB24" s="5"/>
      <c r="AC24" s="5"/>
      <c r="AD24"/>
      <c r="AE24"/>
    </row>
    <row r="25" spans="1:31" x14ac:dyDescent="0.3">
      <c r="A25">
        <f t="shared" si="12"/>
        <v>200000</v>
      </c>
      <c r="B25">
        <v>36486</v>
      </c>
      <c r="C25">
        <v>35556</v>
      </c>
      <c r="D25">
        <v>35271</v>
      </c>
      <c r="E25">
        <v>35070</v>
      </c>
      <c r="F25" s="1">
        <v>37695</v>
      </c>
      <c r="G25" s="1">
        <v>34647</v>
      </c>
      <c r="I25" s="8">
        <v>200000</v>
      </c>
      <c r="J25" s="8">
        <f t="shared" si="14"/>
        <v>12162</v>
      </c>
      <c r="K25" s="8">
        <f t="shared" si="15"/>
        <v>11852</v>
      </c>
      <c r="L25" s="8">
        <f t="shared" si="15"/>
        <v>11757</v>
      </c>
      <c r="M25" s="8">
        <f t="shared" si="15"/>
        <v>11690</v>
      </c>
      <c r="N25" s="8">
        <f t="shared" si="16"/>
        <v>12565</v>
      </c>
      <c r="O25" s="8">
        <f t="shared" si="17"/>
        <v>11549</v>
      </c>
      <c r="Q25" s="10">
        <v>200000</v>
      </c>
      <c r="R25" s="10">
        <f t="shared" si="6"/>
        <v>649</v>
      </c>
      <c r="S25" s="10">
        <f t="shared" si="7"/>
        <v>339</v>
      </c>
      <c r="T25" s="10">
        <f t="shared" si="8"/>
        <v>244</v>
      </c>
      <c r="U25" s="10">
        <f t="shared" si="9"/>
        <v>177</v>
      </c>
      <c r="V25" s="10">
        <f t="shared" si="10"/>
        <v>511</v>
      </c>
      <c r="W25" s="10">
        <f t="shared" si="11"/>
        <v>36</v>
      </c>
      <c r="Y25" s="5"/>
      <c r="Z25" s="5"/>
      <c r="AA25" s="5"/>
      <c r="AB25" s="5"/>
      <c r="AC25" s="5"/>
      <c r="AD25"/>
      <c r="AE25"/>
    </row>
    <row r="26" spans="1:31" x14ac:dyDescent="0.3">
      <c r="A26">
        <f t="shared" si="12"/>
        <v>210000</v>
      </c>
      <c r="B26">
        <v>36639</v>
      </c>
      <c r="C26">
        <v>35559</v>
      </c>
      <c r="D26">
        <v>35211</v>
      </c>
      <c r="E26">
        <v>34938</v>
      </c>
      <c r="F26" s="1">
        <v>37683</v>
      </c>
      <c r="G26" s="1">
        <v>34659</v>
      </c>
      <c r="I26" s="8">
        <v>210000</v>
      </c>
      <c r="J26" s="8">
        <f t="shared" si="14"/>
        <v>12213</v>
      </c>
      <c r="K26" s="8">
        <f t="shared" si="15"/>
        <v>11853</v>
      </c>
      <c r="L26" s="8">
        <f t="shared" si="15"/>
        <v>11737</v>
      </c>
      <c r="M26" s="8">
        <f t="shared" si="15"/>
        <v>11646</v>
      </c>
      <c r="N26" s="8">
        <f t="shared" si="16"/>
        <v>12561</v>
      </c>
      <c r="O26" s="8">
        <f t="shared" si="17"/>
        <v>11553</v>
      </c>
      <c r="Q26" s="10">
        <v>210000</v>
      </c>
      <c r="R26" s="10">
        <f t="shared" si="6"/>
        <v>700</v>
      </c>
      <c r="S26" s="10">
        <f t="shared" si="7"/>
        <v>340</v>
      </c>
      <c r="T26" s="10">
        <f t="shared" si="8"/>
        <v>224</v>
      </c>
      <c r="U26" s="10">
        <f t="shared" si="9"/>
        <v>133</v>
      </c>
      <c r="V26" s="10">
        <f t="shared" si="10"/>
        <v>507</v>
      </c>
      <c r="W26" s="10">
        <f t="shared" si="11"/>
        <v>40</v>
      </c>
      <c r="Y26" s="5"/>
      <c r="Z26" s="5"/>
      <c r="AA26" s="5"/>
      <c r="AB26" s="5"/>
      <c r="AC26" s="5"/>
      <c r="AD26"/>
      <c r="AE26"/>
    </row>
    <row r="27" spans="1:31" x14ac:dyDescent="0.3">
      <c r="A27">
        <f t="shared" si="12"/>
        <v>220000</v>
      </c>
      <c r="B27">
        <v>36903</v>
      </c>
      <c r="C27">
        <v>35730</v>
      </c>
      <c r="E27">
        <v>34989</v>
      </c>
      <c r="F27" s="1">
        <v>37731</v>
      </c>
      <c r="G27" s="1">
        <v>34620</v>
      </c>
      <c r="I27" s="8">
        <v>220000</v>
      </c>
      <c r="J27" s="8">
        <f t="shared" si="14"/>
        <v>12301</v>
      </c>
      <c r="K27" s="8">
        <f t="shared" ref="K27:K34" si="18">C27/3</f>
        <v>11910</v>
      </c>
      <c r="M27" s="8">
        <f t="shared" ref="M27:M39" si="19">E27/3</f>
        <v>11663</v>
      </c>
      <c r="N27" s="8">
        <f t="shared" si="16"/>
        <v>12577</v>
      </c>
      <c r="O27" s="8">
        <f t="shared" si="17"/>
        <v>11540</v>
      </c>
      <c r="Q27" s="10">
        <v>220000</v>
      </c>
      <c r="R27" s="10">
        <f>J27-11513</f>
        <v>788</v>
      </c>
      <c r="S27" s="10">
        <f>K27-11513</f>
        <v>397</v>
      </c>
      <c r="U27" s="10">
        <f t="shared" ref="U27:U39" si="20">M27-11513</f>
        <v>150</v>
      </c>
      <c r="V27" s="10">
        <f t="shared" si="10"/>
        <v>523</v>
      </c>
      <c r="W27" s="10">
        <f t="shared" si="11"/>
        <v>27</v>
      </c>
      <c r="Y27" s="5"/>
      <c r="Z27" s="5"/>
      <c r="AA27" s="5"/>
      <c r="AB27" s="5"/>
      <c r="AC27" s="5"/>
      <c r="AD27"/>
      <c r="AE27"/>
    </row>
    <row r="28" spans="1:31" x14ac:dyDescent="0.3">
      <c r="A28">
        <f t="shared" si="12"/>
        <v>230000</v>
      </c>
      <c r="C28">
        <v>35808</v>
      </c>
      <c r="E28">
        <v>35055</v>
      </c>
      <c r="F28" s="1">
        <v>37803</v>
      </c>
      <c r="G28" s="1">
        <v>34650</v>
      </c>
      <c r="I28" s="8">
        <v>230000</v>
      </c>
      <c r="K28" s="8">
        <f t="shared" si="18"/>
        <v>11936</v>
      </c>
      <c r="M28" s="8">
        <f t="shared" si="19"/>
        <v>11685</v>
      </c>
      <c r="N28" s="8">
        <f t="shared" si="16"/>
        <v>12601</v>
      </c>
      <c r="O28" s="8">
        <f t="shared" si="17"/>
        <v>11550</v>
      </c>
      <c r="Q28" s="10">
        <v>230000</v>
      </c>
      <c r="S28" s="10">
        <f t="shared" ref="S28:S34" si="21">K28-11513</f>
        <v>423</v>
      </c>
      <c r="U28" s="10">
        <f t="shared" si="20"/>
        <v>172</v>
      </c>
      <c r="V28" s="10">
        <f t="shared" si="10"/>
        <v>547</v>
      </c>
      <c r="W28" s="10">
        <f t="shared" si="11"/>
        <v>37</v>
      </c>
      <c r="Y28" s="5"/>
      <c r="Z28" s="5"/>
      <c r="AA28" s="5"/>
      <c r="AB28" s="5"/>
      <c r="AC28" s="5"/>
      <c r="AD28"/>
      <c r="AE28"/>
    </row>
    <row r="29" spans="1:31" x14ac:dyDescent="0.3">
      <c r="A29">
        <f t="shared" si="12"/>
        <v>240000</v>
      </c>
      <c r="C29">
        <v>35913</v>
      </c>
      <c r="E29">
        <v>35046</v>
      </c>
      <c r="F29" s="1">
        <v>37917</v>
      </c>
      <c r="G29" s="1">
        <v>34755</v>
      </c>
      <c r="I29" s="8">
        <v>240000</v>
      </c>
      <c r="K29" s="8">
        <f t="shared" si="18"/>
        <v>11971</v>
      </c>
      <c r="M29" s="8">
        <f t="shared" si="19"/>
        <v>11682</v>
      </c>
      <c r="N29" s="8">
        <f t="shared" si="16"/>
        <v>12639</v>
      </c>
      <c r="O29" s="8">
        <f t="shared" si="17"/>
        <v>11585</v>
      </c>
      <c r="Q29" s="10">
        <v>240000</v>
      </c>
      <c r="S29" s="10">
        <f t="shared" si="21"/>
        <v>458</v>
      </c>
      <c r="U29" s="10">
        <f t="shared" si="20"/>
        <v>169</v>
      </c>
      <c r="V29" s="10">
        <f t="shared" si="10"/>
        <v>585</v>
      </c>
      <c r="W29" s="10">
        <f t="shared" si="11"/>
        <v>72</v>
      </c>
      <c r="Y29" s="5"/>
      <c r="Z29" s="5"/>
      <c r="AA29" s="5"/>
      <c r="AB29" s="5"/>
      <c r="AC29" s="5"/>
      <c r="AD29"/>
      <c r="AE29"/>
    </row>
    <row r="30" spans="1:31" x14ac:dyDescent="0.3">
      <c r="A30">
        <f>A29+10000</f>
        <v>250000</v>
      </c>
      <c r="C30">
        <v>35907</v>
      </c>
      <c r="E30">
        <v>35184</v>
      </c>
      <c r="F30" s="1">
        <v>37893</v>
      </c>
      <c r="I30" s="8">
        <v>250000</v>
      </c>
      <c r="K30" s="8">
        <f t="shared" si="18"/>
        <v>11969</v>
      </c>
      <c r="M30" s="8">
        <f t="shared" si="19"/>
        <v>11728</v>
      </c>
      <c r="N30" s="8">
        <f t="shared" si="16"/>
        <v>12631</v>
      </c>
      <c r="Q30" s="10">
        <v>250000</v>
      </c>
      <c r="S30" s="10">
        <f t="shared" si="21"/>
        <v>456</v>
      </c>
      <c r="U30" s="10">
        <f t="shared" si="20"/>
        <v>215</v>
      </c>
      <c r="V30" s="10">
        <f t="shared" si="10"/>
        <v>577</v>
      </c>
      <c r="Y30" s="5"/>
      <c r="Z30" s="5"/>
      <c r="AA30" s="5"/>
      <c r="AB30" s="5"/>
      <c r="AC30" s="5"/>
      <c r="AD30"/>
      <c r="AE30"/>
    </row>
    <row r="31" spans="1:31" x14ac:dyDescent="0.3">
      <c r="A31">
        <f t="shared" si="12"/>
        <v>260000</v>
      </c>
      <c r="C31">
        <v>35943</v>
      </c>
      <c r="E31">
        <v>35109</v>
      </c>
      <c r="F31" s="1">
        <v>37998</v>
      </c>
      <c r="I31" s="8">
        <v>260000</v>
      </c>
      <c r="K31" s="8">
        <f t="shared" si="18"/>
        <v>11981</v>
      </c>
      <c r="M31" s="8">
        <f t="shared" si="19"/>
        <v>11703</v>
      </c>
      <c r="N31" s="8">
        <f t="shared" si="16"/>
        <v>12666</v>
      </c>
      <c r="Q31" s="10">
        <v>260000</v>
      </c>
      <c r="S31" s="10">
        <f t="shared" si="21"/>
        <v>468</v>
      </c>
      <c r="U31" s="10">
        <f t="shared" si="20"/>
        <v>190</v>
      </c>
      <c r="V31" s="10">
        <f t="shared" si="10"/>
        <v>612</v>
      </c>
      <c r="Y31" s="5"/>
      <c r="Z31" s="5"/>
      <c r="AA31" s="5"/>
      <c r="AB31" s="5"/>
      <c r="AC31" s="5"/>
      <c r="AD31"/>
      <c r="AE31"/>
    </row>
    <row r="32" spans="1:31" x14ac:dyDescent="0.3">
      <c r="A32">
        <f t="shared" si="12"/>
        <v>270000</v>
      </c>
      <c r="C32">
        <v>36114</v>
      </c>
      <c r="E32">
        <v>34962</v>
      </c>
      <c r="I32" s="8">
        <v>270000</v>
      </c>
      <c r="K32" s="8">
        <f t="shared" si="18"/>
        <v>12038</v>
      </c>
      <c r="M32" s="8">
        <f t="shared" si="19"/>
        <v>11654</v>
      </c>
      <c r="Q32" s="10">
        <v>270000</v>
      </c>
      <c r="S32" s="10">
        <f t="shared" si="21"/>
        <v>525</v>
      </c>
      <c r="U32" s="10">
        <f t="shared" si="20"/>
        <v>141</v>
      </c>
      <c r="Y32" s="5"/>
      <c r="Z32" s="5"/>
      <c r="AA32" s="5"/>
      <c r="AB32" s="5"/>
      <c r="AC32" s="5"/>
      <c r="AD32"/>
      <c r="AE32"/>
    </row>
    <row r="33" spans="1:31" x14ac:dyDescent="0.3">
      <c r="A33">
        <f t="shared" si="12"/>
        <v>280000</v>
      </c>
      <c r="C33">
        <v>36150</v>
      </c>
      <c r="E33">
        <v>35154</v>
      </c>
      <c r="I33" s="8">
        <v>280000</v>
      </c>
      <c r="K33" s="8">
        <f t="shared" si="18"/>
        <v>12050</v>
      </c>
      <c r="M33" s="8">
        <f t="shared" si="19"/>
        <v>11718</v>
      </c>
      <c r="Q33" s="10">
        <v>280000</v>
      </c>
      <c r="S33" s="10">
        <f t="shared" si="21"/>
        <v>537</v>
      </c>
      <c r="U33" s="10">
        <f t="shared" si="20"/>
        <v>205</v>
      </c>
      <c r="Y33" s="5"/>
      <c r="Z33" s="5"/>
      <c r="AA33" s="5"/>
      <c r="AB33" s="5"/>
      <c r="AC33" s="5"/>
      <c r="AD33"/>
      <c r="AE33"/>
    </row>
    <row r="34" spans="1:31" x14ac:dyDescent="0.3">
      <c r="A34">
        <f t="shared" si="12"/>
        <v>290000</v>
      </c>
      <c r="C34">
        <v>36162</v>
      </c>
      <c r="E34">
        <v>35226</v>
      </c>
      <c r="I34" s="8">
        <v>290000</v>
      </c>
      <c r="K34" s="8">
        <f t="shared" si="18"/>
        <v>12054</v>
      </c>
      <c r="M34" s="8">
        <f t="shared" si="19"/>
        <v>11742</v>
      </c>
      <c r="Q34" s="10">
        <v>290000</v>
      </c>
      <c r="S34" s="10">
        <f t="shared" si="21"/>
        <v>541</v>
      </c>
      <c r="U34" s="10">
        <f t="shared" si="20"/>
        <v>229</v>
      </c>
      <c r="Y34" s="5"/>
      <c r="Z34" s="5"/>
      <c r="AA34" s="5"/>
      <c r="AB34" s="5"/>
      <c r="AC34" s="5"/>
      <c r="AD34"/>
      <c r="AE34"/>
    </row>
    <row r="35" spans="1:31" x14ac:dyDescent="0.3">
      <c r="A35">
        <f t="shared" si="12"/>
        <v>300000</v>
      </c>
      <c r="E35">
        <v>35277</v>
      </c>
      <c r="I35" s="8">
        <v>300000</v>
      </c>
      <c r="M35" s="8">
        <f t="shared" si="19"/>
        <v>11759</v>
      </c>
      <c r="Q35" s="10">
        <v>300000</v>
      </c>
      <c r="U35" s="10">
        <f t="shared" si="20"/>
        <v>246</v>
      </c>
      <c r="Y35" s="5"/>
      <c r="Z35" s="5"/>
      <c r="AA35" s="5"/>
      <c r="AB35" s="5"/>
      <c r="AC35" s="5"/>
      <c r="AD35"/>
      <c r="AE35"/>
    </row>
    <row r="36" spans="1:31" x14ac:dyDescent="0.3">
      <c r="A36">
        <f t="shared" si="12"/>
        <v>310000</v>
      </c>
      <c r="E36">
        <v>35271</v>
      </c>
      <c r="I36" s="8">
        <v>310000</v>
      </c>
      <c r="M36" s="8">
        <f t="shared" si="19"/>
        <v>11757</v>
      </c>
      <c r="Q36" s="10">
        <v>310000</v>
      </c>
      <c r="U36" s="10">
        <f t="shared" si="20"/>
        <v>244</v>
      </c>
      <c r="Y36" s="5"/>
      <c r="Z36" s="5"/>
      <c r="AA36" s="5"/>
      <c r="AB36" s="5"/>
      <c r="AC36" s="5"/>
      <c r="AD36"/>
      <c r="AE36"/>
    </row>
    <row r="37" spans="1:31" x14ac:dyDescent="0.3">
      <c r="A37">
        <f t="shared" si="12"/>
        <v>320000</v>
      </c>
      <c r="E37">
        <v>35307</v>
      </c>
      <c r="I37" s="8">
        <v>320000</v>
      </c>
      <c r="M37" s="8">
        <f t="shared" si="19"/>
        <v>11769</v>
      </c>
      <c r="Q37" s="10">
        <v>320000</v>
      </c>
      <c r="U37" s="10">
        <f t="shared" si="20"/>
        <v>256</v>
      </c>
      <c r="Y37" s="5"/>
      <c r="Z37" s="5"/>
      <c r="AA37" s="5"/>
      <c r="AB37" s="5"/>
      <c r="AC37" s="5"/>
      <c r="AD37"/>
      <c r="AE37"/>
    </row>
    <row r="38" spans="1:31" x14ac:dyDescent="0.3">
      <c r="A38">
        <f t="shared" si="12"/>
        <v>330000</v>
      </c>
      <c r="E38">
        <v>35262</v>
      </c>
      <c r="I38" s="8">
        <v>330000</v>
      </c>
      <c r="M38" s="8">
        <f t="shared" si="19"/>
        <v>11754</v>
      </c>
      <c r="Q38" s="10">
        <v>330000</v>
      </c>
      <c r="U38" s="10">
        <f t="shared" si="20"/>
        <v>241</v>
      </c>
      <c r="Y38" s="5"/>
      <c r="Z38" s="5"/>
      <c r="AA38" s="5"/>
      <c r="AB38" s="5"/>
      <c r="AC38" s="5"/>
      <c r="AD38"/>
      <c r="AE38"/>
    </row>
    <row r="39" spans="1:31" x14ac:dyDescent="0.3">
      <c r="A39">
        <f t="shared" si="12"/>
        <v>340000</v>
      </c>
      <c r="E39">
        <v>35325</v>
      </c>
      <c r="I39" s="8">
        <v>340000</v>
      </c>
      <c r="M39" s="8">
        <f t="shared" si="19"/>
        <v>11775</v>
      </c>
      <c r="Q39" s="10">
        <v>340000</v>
      </c>
      <c r="U39" s="10">
        <f t="shared" si="20"/>
        <v>262</v>
      </c>
      <c r="Y39" s="5"/>
      <c r="Z39" s="5"/>
      <c r="AA39" s="5"/>
      <c r="AB39" s="5"/>
      <c r="AC39" s="5"/>
      <c r="AD39"/>
      <c r="AE39"/>
    </row>
    <row r="40" spans="1:31" x14ac:dyDescent="0.3">
      <c r="AC40"/>
      <c r="AD40"/>
      <c r="AE40"/>
    </row>
    <row r="41" spans="1:31" x14ac:dyDescent="0.3">
      <c r="AC41"/>
      <c r="AD41"/>
      <c r="AE41"/>
    </row>
    <row r="42" spans="1:31" x14ac:dyDescent="0.3">
      <c r="AC42"/>
      <c r="AD42"/>
      <c r="AE42"/>
    </row>
    <row r="43" spans="1:31" x14ac:dyDescent="0.3">
      <c r="AC43"/>
      <c r="AD43"/>
      <c r="AE43"/>
    </row>
    <row r="44" spans="1:31" x14ac:dyDescent="0.3">
      <c r="AC44"/>
      <c r="AD44"/>
      <c r="AE44"/>
    </row>
    <row r="45" spans="1:31" x14ac:dyDescent="0.3">
      <c r="X45" s="3"/>
      <c r="Y45" s="3"/>
      <c r="Z45" s="3"/>
      <c r="AA45" s="3"/>
    </row>
    <row r="46" spans="1:31" x14ac:dyDescent="0.3">
      <c r="X46" s="3"/>
      <c r="Y46" s="3"/>
      <c r="Z46" s="3"/>
      <c r="AA46" s="3"/>
    </row>
    <row r="47" spans="1:31" x14ac:dyDescent="0.3">
      <c r="X47" s="3"/>
      <c r="Y47" s="3"/>
      <c r="Z47" s="3"/>
      <c r="AA47" s="3"/>
    </row>
    <row r="48" spans="1:31" x14ac:dyDescent="0.3">
      <c r="A48" s="1"/>
      <c r="B48" s="1"/>
      <c r="X48" s="3"/>
      <c r="Y48" s="3"/>
      <c r="Z48" s="3"/>
      <c r="AA48" s="3"/>
    </row>
    <row r="49" spans="1:27" x14ac:dyDescent="0.3">
      <c r="A49" s="1"/>
      <c r="B49" s="1"/>
      <c r="X49" s="3"/>
      <c r="Y49" s="3"/>
      <c r="Z49" s="3"/>
      <c r="AA49" s="3"/>
    </row>
    <row r="50" spans="1:27" x14ac:dyDescent="0.3">
      <c r="A50" s="1"/>
      <c r="B50" s="1"/>
    </row>
    <row r="51" spans="1:27" x14ac:dyDescent="0.3">
      <c r="A51" s="1"/>
      <c r="B51" s="2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F95E8860F65E4DB2BA900C55127D9E" ma:contentTypeVersion="9" ma:contentTypeDescription="Create a new document." ma:contentTypeScope="" ma:versionID="128007dd8867ccd12cf6b3dd89bfae1d">
  <xsd:schema xmlns:xsd="http://www.w3.org/2001/XMLSchema" xmlns:xs="http://www.w3.org/2001/XMLSchema" xmlns:p="http://schemas.microsoft.com/office/2006/metadata/properties" xmlns:ns3="7c2c6459-edcd-4418-bd7a-0e3843d2a503" targetNamespace="http://schemas.microsoft.com/office/2006/metadata/properties" ma:root="true" ma:fieldsID="b668f22060549868ab27bf30133b06d4" ns3:_="">
    <xsd:import namespace="7c2c6459-edcd-4418-bd7a-0e3843d2a50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2c6459-edcd-4418-bd7a-0e3843d2a5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AB31AB-D924-4FF4-AA6C-D1A5502575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A3D3BA-CE36-4CAF-8462-77DCFA271DF6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elements/1.1/"/>
    <ds:schemaRef ds:uri="7c2c6459-edcd-4418-bd7a-0e3843d2a503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8A07C74-A5F3-446A-9532-28664C77EF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2c6459-edcd-4418-bd7a-0e3843d2a5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</dc:creator>
  <cp:lastModifiedBy>USA</cp:lastModifiedBy>
  <dcterms:created xsi:type="dcterms:W3CDTF">2019-11-26T15:44:28Z</dcterms:created>
  <dcterms:modified xsi:type="dcterms:W3CDTF">2020-01-10T20:35:19Z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0x01010001F95E8860F65E4DB2BA900C55127D9E</vt:lpwstr>
  </property>
</Properties>
</file>