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defaultThemeVersion="166925"/>
  <mc:AlternateContent xmlns:mc="http://schemas.openxmlformats.org/markup-compatibility/2006">
    <mc:Choice Requires="x15">
      <x15ac:absPath xmlns:x15ac="http://schemas.microsoft.com/office/spreadsheetml/2010/11/ac" url="/Users/HHH/Desktop/Git/FEM/Output/"/>
    </mc:Choice>
  </mc:AlternateContent>
  <xr:revisionPtr revIDLastSave="0" documentId="13_ncr:1_{67AFAD71-6B93-B74F-8FCA-831B8D3384B6}" xr6:coauthVersionLast="34" xr6:coauthVersionMax="36" xr10:uidLastSave="{00000000-0000-0000-0000-000000000000}"/>
  <bookViews>
    <workbookView xWindow="1080" yWindow="1100" windowWidth="27160" windowHeight="16820" activeTab="1" xr2:uid="{6FEF4706-8CFD-764F-A62E-A73FD66A4C76}"/>
  </bookViews>
  <sheets>
    <sheet name="Sheet1" sheetId="1" r:id="rId1"/>
    <sheet name="Sheet2" sheetId="2" r:id="rId2"/>
    <sheet name="Sheet3" sheetId="3" r:id="rId3"/>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2" l="1"/>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 i="2"/>
  <c r="J6" i="3"/>
  <c r="J5" i="3"/>
  <c r="J4" i="3"/>
  <c r="J3" i="3"/>
  <c r="L34" i="3"/>
  <c r="I34" i="3" s="1"/>
  <c r="L33" i="3"/>
  <c r="I33" i="3" s="1"/>
  <c r="L32" i="3"/>
  <c r="I32" i="3" s="1"/>
  <c r="L31" i="3"/>
  <c r="I31" i="3" s="1"/>
  <c r="L30" i="3"/>
  <c r="I30" i="3" s="1"/>
  <c r="L29" i="3"/>
  <c r="I29" i="3" s="1"/>
  <c r="L28" i="3"/>
  <c r="I28" i="3"/>
  <c r="L27" i="3"/>
  <c r="I27" i="3" s="1"/>
  <c r="L26" i="3"/>
  <c r="I26" i="3" s="1"/>
  <c r="L25" i="3"/>
  <c r="I25" i="3" s="1"/>
  <c r="L24" i="3"/>
  <c r="I24" i="3" s="1"/>
  <c r="L23" i="3"/>
  <c r="I23" i="3"/>
  <c r="L22" i="3"/>
  <c r="I22" i="3" s="1"/>
  <c r="L21" i="3"/>
  <c r="I21" i="3" s="1"/>
  <c r="L20" i="3"/>
  <c r="I20" i="3" s="1"/>
  <c r="L19" i="3"/>
  <c r="I19" i="3" s="1"/>
  <c r="L18" i="3"/>
  <c r="I18" i="3" s="1"/>
  <c r="L17" i="3"/>
  <c r="I17" i="3" s="1"/>
  <c r="D17" i="3"/>
  <c r="L16" i="3"/>
  <c r="I16" i="3" s="1"/>
  <c r="D16" i="3"/>
  <c r="L15" i="3"/>
  <c r="I15" i="3" s="1"/>
  <c r="D15" i="3"/>
  <c r="L14" i="3"/>
  <c r="I14" i="3" s="1"/>
  <c r="D14" i="3"/>
  <c r="L13" i="3"/>
  <c r="I13" i="3" s="1"/>
  <c r="D13" i="3"/>
  <c r="L12" i="3"/>
  <c r="I12" i="3" s="1"/>
  <c r="D12" i="3"/>
  <c r="L11" i="3"/>
  <c r="I11" i="3" s="1"/>
  <c r="D11" i="3"/>
  <c r="L10" i="3"/>
  <c r="I10" i="3" s="1"/>
  <c r="D10" i="3"/>
  <c r="L9" i="3"/>
  <c r="I9" i="3" s="1"/>
  <c r="D9" i="3"/>
  <c r="L8" i="3"/>
  <c r="I8" i="3" s="1"/>
  <c r="D8" i="3"/>
  <c r="L7" i="3"/>
  <c r="I7" i="3"/>
  <c r="D7" i="3"/>
  <c r="L6" i="3"/>
  <c r="I6" i="3" s="1"/>
  <c r="D6" i="3"/>
  <c r="L5" i="3"/>
  <c r="I5" i="3" s="1"/>
  <c r="D5" i="3"/>
  <c r="L4" i="3"/>
  <c r="I4" i="3" s="1"/>
  <c r="D4" i="3"/>
  <c r="L3" i="3"/>
  <c r="I3" i="3" s="1"/>
  <c r="D3" i="3"/>
  <c r="AG40" i="2" l="1"/>
  <c r="AD40"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S4" i="2"/>
  <c r="S5" i="2"/>
  <c r="S6"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P3" i="2" l="1"/>
  <c r="S3" i="2"/>
  <c r="M3" i="2" l="1"/>
  <c r="M4" i="2" l="1"/>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D4" i="2"/>
  <c r="D5" i="2"/>
  <c r="D6" i="2"/>
  <c r="D7" i="2"/>
  <c r="D8" i="2"/>
  <c r="D9" i="2"/>
  <c r="D10" i="2"/>
  <c r="D11" i="2"/>
  <c r="D12" i="2"/>
  <c r="D13" i="2"/>
  <c r="D14" i="2"/>
  <c r="D15" i="2"/>
  <c r="D16" i="2"/>
  <c r="D17" i="2"/>
  <c r="D3" i="2"/>
</calcChain>
</file>

<file path=xl/sharedStrings.xml><?xml version="1.0" encoding="utf-8"?>
<sst xmlns="http://schemas.openxmlformats.org/spreadsheetml/2006/main" count="58" uniqueCount="17">
  <si>
    <t>Deviator stress (psi)</t>
  </si>
  <si>
    <t>Axial strain - CFLEX</t>
  </si>
  <si>
    <t>Confining pressure (psi)</t>
  </si>
  <si>
    <t> </t>
  </si>
  <si>
    <t>Axial strain (in./in.)</t>
  </si>
  <si>
    <t>Resilient Modulus (psi)</t>
  </si>
  <si>
    <t>Test Group</t>
  </si>
  <si>
    <t>Measured Result</t>
  </si>
  <si>
    <t>Displacement Upper Clamp (in.)</t>
  </si>
  <si>
    <t>Displacement Lower Clamp (in.)</t>
  </si>
  <si>
    <t>GT-PAVE Result</t>
  </si>
  <si>
    <t>C-FLEX Result</t>
  </si>
  <si>
    <t>Simulation Group</t>
  </si>
  <si>
    <t>Error( %)</t>
  </si>
  <si>
    <t>Zero-Deviator Result, C-FLEX</t>
  </si>
  <si>
    <t>Zero-Deviator Result, GT-PAVE</t>
  </si>
  <si>
    <t>Note:                                                                           1. GT-PAVE and C-FLEX both uses the center Gaussian point criteria                                                   2. The resilient strain is calculated by subtracting the final axial strain with the axial strain when body load is applied but no surface load is applied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</si>
</sst>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2"/>
      <color theme="1"/>
      <name val="Calibri"/>
      <family val="2"/>
      <scheme val="minor"/>
    </font>
    <font>
      <sz val="12"/>
      <color rgb="FF454545"/>
      <name val="Helvetica Neue"/>
      <family val="2"/>
    </font>
    <font>
      <b/>
      <sz val="11"/>
      <color rgb="FF000000"/>
      <name val="Menlo"/>
      <family val="2"/>
    </font>
    <font>
      <sz val="11"/>
      <color rgb="FF000000"/>
      <name val="Calibri"/>
      <family val="2"/>
    </font>
    <font>
      <sz val="11"/>
      <color theme="1"/>
      <name val="Calibri"/>
      <family val="2"/>
    </font>
  </fonts>
  <fills count="4">
    <fill>
      <patternFill patternType="none"/>
    </fill>
    <fill>
      <patternFill patternType="gray125"/>
    </fill>
    <fill>
      <patternFill patternType="solid">
        <fgColor rgb="FF92D050"/>
        <bgColor indexed="64"/>
      </patternFill>
    </fill>
    <fill>
      <patternFill patternType="solid">
        <fgColor theme="5"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s>
  <cellStyleXfs count="1">
    <xf numFmtId="0" fontId="0" fillId="0" borderId="0"/>
  </cellStyleXfs>
  <cellXfs count="29">
    <xf numFmtId="0" fontId="0" fillId="0" borderId="0" xfId="0"/>
    <xf numFmtId="11" fontId="0" fillId="0" borderId="0" xfId="0" applyNumberFormat="1"/>
    <xf numFmtId="0" fontId="0" fillId="0" borderId="1" xfId="0" applyBorder="1" applyAlignment="1">
      <alignment horizontal="center" vertical="center"/>
    </xf>
    <xf numFmtId="0" fontId="0" fillId="0" borderId="1" xfId="0" applyBorder="1" applyAlignment="1">
      <alignment horizontal="center" vertical="center" wrapText="1"/>
    </xf>
    <xf numFmtId="11" fontId="0" fillId="0" borderId="1" xfId="0" applyNumberFormat="1" applyBorder="1" applyAlignment="1">
      <alignment horizontal="center" vertical="center"/>
    </xf>
    <xf numFmtId="0" fontId="0" fillId="0" borderId="3" xfId="0" applyBorder="1" applyAlignment="1">
      <alignment horizontal="center" vertical="center" wrapText="1"/>
    </xf>
    <xf numFmtId="11" fontId="1" fillId="2" borderId="2" xfId="0" applyNumberFormat="1" applyFont="1" applyFill="1" applyBorder="1" applyAlignment="1">
      <alignment horizontal="center" vertical="center"/>
    </xf>
    <xf numFmtId="0" fontId="0" fillId="0" borderId="5" xfId="0" applyBorder="1" applyAlignment="1">
      <alignment horizontal="center" vertical="center" wrapText="1"/>
    </xf>
    <xf numFmtId="0" fontId="1" fillId="0" borderId="1" xfId="0" applyNumberFormat="1" applyFont="1" applyFill="1" applyBorder="1" applyAlignment="1">
      <alignment horizontal="center" vertical="center"/>
    </xf>
    <xf numFmtId="11" fontId="0" fillId="2" borderId="1" xfId="0" applyNumberFormat="1" applyFill="1" applyBorder="1" applyAlignment="1">
      <alignment horizontal="center" vertical="center"/>
    </xf>
    <xf numFmtId="0" fontId="0" fillId="0" borderId="1" xfId="0" applyBorder="1" applyAlignment="1">
      <alignment horizontal="center" vertical="center"/>
    </xf>
    <xf numFmtId="0" fontId="2" fillId="0" borderId="0" xfId="0" applyFont="1"/>
    <xf numFmtId="0" fontId="0" fillId="0" borderId="1" xfId="0" applyFill="1" applyBorder="1" applyAlignment="1">
      <alignment horizontal="center" vertical="center" wrapText="1"/>
    </xf>
    <xf numFmtId="0" fontId="0" fillId="0" borderId="0" xfId="0" applyAlignment="1">
      <alignment horizontal="center" vertical="center"/>
    </xf>
    <xf numFmtId="2" fontId="0" fillId="3" borderId="1" xfId="0" applyNumberFormat="1" applyFill="1" applyBorder="1" applyAlignment="1">
      <alignment horizontal="center" vertical="center"/>
    </xf>
    <xf numFmtId="11" fontId="2" fillId="0" borderId="0" xfId="0" applyNumberFormat="1" applyFont="1"/>
    <xf numFmtId="0" fontId="0" fillId="0" borderId="1" xfId="0" applyBorder="1" applyAlignment="1">
      <alignment horizontal="center" vertical="center"/>
    </xf>
    <xf numFmtId="0" fontId="1" fillId="0" borderId="1" xfId="0" applyNumberFormat="1" applyFont="1" applyFill="1" applyBorder="1" applyAlignment="1">
      <alignment horizontal="center" vertical="center"/>
    </xf>
    <xf numFmtId="0" fontId="0" fillId="0" borderId="1" xfId="0" applyBorder="1" applyAlignment="1">
      <alignment horizontal="center" vertical="center"/>
    </xf>
    <xf numFmtId="0" fontId="1" fillId="0" borderId="1" xfId="0" applyNumberFormat="1" applyFont="1" applyFill="1"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Alignment="1">
      <alignment horizontal="left" vertical="top" wrapText="1"/>
    </xf>
    <xf numFmtId="0" fontId="0" fillId="0" borderId="8" xfId="0" applyBorder="1" applyAlignment="1">
      <alignment horizontal="left" vertical="top" wrapText="1"/>
    </xf>
    <xf numFmtId="11" fontId="3" fillId="0" borderId="0" xfId="0" applyNumberFormat="1" applyFont="1"/>
    <xf numFmtId="11" fontId="4"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Triaxial</a:t>
            </a:r>
            <a:r>
              <a:rPr lang="zh-CN" altLang="en-US" baseline="0"/>
              <a:t> </a:t>
            </a:r>
            <a:r>
              <a:rPr lang="en-US" altLang="zh-CN" baseline="0"/>
              <a:t>Test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3psi</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Sheet1!$C$2:$C$4</c:f>
              <c:numCache>
                <c:formatCode>0.00E+00</c:formatCode>
                <c:ptCount val="3"/>
                <c:pt idx="0">
                  <c:v>1.4640000000000001E-4</c:v>
                </c:pt>
                <c:pt idx="1">
                  <c:v>2.7520000000000002E-4</c:v>
                </c:pt>
                <c:pt idx="2">
                  <c:v>3.6880000000000002E-4</c:v>
                </c:pt>
              </c:numCache>
            </c:numRef>
          </c:xVal>
          <c:yVal>
            <c:numRef>
              <c:f>Sheet1!$A$2:$A$4</c:f>
              <c:numCache>
                <c:formatCode>General</c:formatCode>
                <c:ptCount val="3"/>
                <c:pt idx="0">
                  <c:v>2.5</c:v>
                </c:pt>
                <c:pt idx="1">
                  <c:v>6</c:v>
                </c:pt>
                <c:pt idx="2">
                  <c:v>9</c:v>
                </c:pt>
              </c:numCache>
            </c:numRef>
          </c:yVal>
          <c:smooth val="0"/>
          <c:extLst>
            <c:ext xmlns:c16="http://schemas.microsoft.com/office/drawing/2014/chart" uri="{C3380CC4-5D6E-409C-BE32-E72D297353CC}">
              <c16:uniqueId val="{00000000-D2E7-254A-AADE-2E85809BF751}"/>
            </c:ext>
          </c:extLst>
        </c:ser>
        <c:ser>
          <c:idx val="1"/>
          <c:order val="1"/>
          <c:tx>
            <c:v>10psi</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Sheet1!$C$5:$C$11</c:f>
              <c:numCache>
                <c:formatCode>0.00E+00</c:formatCode>
                <c:ptCount val="7"/>
                <c:pt idx="0">
                  <c:v>1.517E-4</c:v>
                </c:pt>
                <c:pt idx="1">
                  <c:v>2.5700000000000001E-4</c:v>
                </c:pt>
                <c:pt idx="2">
                  <c:v>3.6900000000000002E-4</c:v>
                </c:pt>
                <c:pt idx="3">
                  <c:v>4.8099999999999998E-4</c:v>
                </c:pt>
                <c:pt idx="4">
                  <c:v>5.8600000000000004E-4</c:v>
                </c:pt>
                <c:pt idx="5">
                  <c:v>6.7469999999999997E-4</c:v>
                </c:pt>
                <c:pt idx="6">
                  <c:v>7.6429999999999998E-4</c:v>
                </c:pt>
              </c:numCache>
            </c:numRef>
          </c:xVal>
          <c:yVal>
            <c:numRef>
              <c:f>Sheet1!$A$5:$A$11</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1-D2E7-254A-AADE-2E85809BF751}"/>
            </c:ext>
          </c:extLst>
        </c:ser>
        <c:ser>
          <c:idx val="2"/>
          <c:order val="2"/>
          <c:tx>
            <c:v>15psi</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Sheet1!$C$12:$C$18</c:f>
              <c:numCache>
                <c:formatCode>0.00E+00</c:formatCode>
                <c:ptCount val="7"/>
                <c:pt idx="0">
                  <c:v>1.5589999999999999E-4</c:v>
                </c:pt>
                <c:pt idx="1">
                  <c:v>2.6039999999999999E-4</c:v>
                </c:pt>
                <c:pt idx="2">
                  <c:v>3.6529999999999999E-4</c:v>
                </c:pt>
                <c:pt idx="3">
                  <c:v>4.5189999999999998E-4</c:v>
                </c:pt>
                <c:pt idx="4">
                  <c:v>5.442E-4</c:v>
                </c:pt>
                <c:pt idx="5">
                  <c:v>6.1260000000000004E-4</c:v>
                </c:pt>
                <c:pt idx="6">
                  <c:v>6.9229999999999997E-4</c:v>
                </c:pt>
              </c:numCache>
            </c:numRef>
          </c:xVal>
          <c:yVal>
            <c:numRef>
              <c:f>Sheet1!$A$12:$A$18</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2-D2E7-254A-AADE-2E85809BF751}"/>
            </c:ext>
          </c:extLst>
        </c:ser>
        <c:ser>
          <c:idx val="3"/>
          <c:order val="3"/>
          <c:tx>
            <c:v>20psi</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Sheet1!$C$19:$C$28</c:f>
              <c:numCache>
                <c:formatCode>0.00E+00</c:formatCode>
                <c:ptCount val="10"/>
                <c:pt idx="0">
                  <c:v>1.4679999999999999E-4</c:v>
                </c:pt>
                <c:pt idx="1">
                  <c:v>2.4389999999999999E-4</c:v>
                </c:pt>
                <c:pt idx="2">
                  <c:v>3.3770000000000002E-4</c:v>
                </c:pt>
                <c:pt idx="3">
                  <c:v>4.1060000000000001E-4</c:v>
                </c:pt>
                <c:pt idx="4">
                  <c:v>4.927E-4</c:v>
                </c:pt>
                <c:pt idx="5">
                  <c:v>5.7149999999999996E-4</c:v>
                </c:pt>
                <c:pt idx="6">
                  <c:v>6.4720000000000001E-4</c:v>
                </c:pt>
                <c:pt idx="7">
                  <c:v>7.2009999999999999E-4</c:v>
                </c:pt>
                <c:pt idx="8">
                  <c:v>7.9049999999999997E-4</c:v>
                </c:pt>
                <c:pt idx="9">
                  <c:v>8.2370000000000002E-4</c:v>
                </c:pt>
              </c:numCache>
            </c:numRef>
          </c:xVal>
          <c:yVal>
            <c:numRef>
              <c:f>Sheet1!$A$19:$A$28</c:f>
              <c:numCache>
                <c:formatCode>General</c:formatCode>
                <c:ptCount val="10"/>
                <c:pt idx="0">
                  <c:v>5</c:v>
                </c:pt>
                <c:pt idx="1">
                  <c:v>10</c:v>
                </c:pt>
                <c:pt idx="2">
                  <c:v>15</c:v>
                </c:pt>
                <c:pt idx="3">
                  <c:v>20</c:v>
                </c:pt>
                <c:pt idx="4">
                  <c:v>25</c:v>
                </c:pt>
                <c:pt idx="5">
                  <c:v>30</c:v>
                </c:pt>
                <c:pt idx="6">
                  <c:v>35</c:v>
                </c:pt>
                <c:pt idx="7">
                  <c:v>40</c:v>
                </c:pt>
                <c:pt idx="8">
                  <c:v>45</c:v>
                </c:pt>
                <c:pt idx="9">
                  <c:v>50</c:v>
                </c:pt>
              </c:numCache>
            </c:numRef>
          </c:yVal>
          <c:smooth val="0"/>
          <c:extLst>
            <c:ext xmlns:c16="http://schemas.microsoft.com/office/drawing/2014/chart" uri="{C3380CC4-5D6E-409C-BE32-E72D297353CC}">
              <c16:uniqueId val="{00000003-D2E7-254A-AADE-2E85809BF751}"/>
            </c:ext>
          </c:extLst>
        </c:ser>
        <c:ser>
          <c:idx val="4"/>
          <c:order val="4"/>
          <c:tx>
            <c:v>30psi</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Sheet1!$C$29:$C$34</c:f>
              <c:numCache>
                <c:formatCode>0.00E+00</c:formatCode>
                <c:ptCount val="6"/>
                <c:pt idx="0">
                  <c:v>2.1460000000000001E-4</c:v>
                </c:pt>
                <c:pt idx="1">
                  <c:v>3.5169999999999998E-4</c:v>
                </c:pt>
                <c:pt idx="2">
                  <c:v>4.8819999999999999E-4</c:v>
                </c:pt>
                <c:pt idx="3">
                  <c:v>6.1580000000000001E-4</c:v>
                </c:pt>
                <c:pt idx="4">
                  <c:v>7.3559999999999999E-4</c:v>
                </c:pt>
                <c:pt idx="5">
                  <c:v>8.4849999999999997E-4</c:v>
                </c:pt>
              </c:numCache>
            </c:numRef>
          </c:xVal>
          <c:yVal>
            <c:numRef>
              <c:f>Sheet1!$A$29:$A$34</c:f>
              <c:numCache>
                <c:formatCode>General</c:formatCode>
                <c:ptCount val="6"/>
                <c:pt idx="0">
                  <c:v>10</c:v>
                </c:pt>
                <c:pt idx="1">
                  <c:v>20</c:v>
                </c:pt>
                <c:pt idx="2">
                  <c:v>30</c:v>
                </c:pt>
                <c:pt idx="3">
                  <c:v>40</c:v>
                </c:pt>
                <c:pt idx="4">
                  <c:v>50</c:v>
                </c:pt>
                <c:pt idx="5">
                  <c:v>60</c:v>
                </c:pt>
              </c:numCache>
            </c:numRef>
          </c:yVal>
          <c:smooth val="0"/>
          <c:extLst>
            <c:ext xmlns:c16="http://schemas.microsoft.com/office/drawing/2014/chart" uri="{C3380CC4-5D6E-409C-BE32-E72D297353CC}">
              <c16:uniqueId val="{00000004-D2E7-254A-AADE-2E85809BF751}"/>
            </c:ext>
          </c:extLst>
        </c:ser>
        <c:dLbls>
          <c:showLegendKey val="0"/>
          <c:showVal val="0"/>
          <c:showCatName val="0"/>
          <c:showSerName val="0"/>
          <c:showPercent val="0"/>
          <c:showBubbleSize val="0"/>
        </c:dLbls>
        <c:axId val="1474169040"/>
        <c:axId val="1474170720"/>
      </c:scatterChart>
      <c:valAx>
        <c:axId val="1474169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Axial</a:t>
                </a:r>
                <a:r>
                  <a:rPr lang="zh-CN" altLang="en-US"/>
                  <a:t> </a:t>
                </a:r>
                <a:r>
                  <a:rPr lang="en-US" altLang="zh-CN"/>
                  <a:t>Strain</a:t>
                </a:r>
                <a:r>
                  <a:rPr lang="zh-CN" altLang="en-US"/>
                  <a:t> </a:t>
                </a:r>
                <a:r>
                  <a:rPr lang="en-US" altLang="zh-CN"/>
                  <a:t>(in./in.)</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170720"/>
        <c:crosses val="autoZero"/>
        <c:crossBetween val="midCat"/>
        <c:majorUnit val="2.0000000000000006E-4"/>
        <c:minorUnit val="1.0000000000000003E-4"/>
      </c:valAx>
      <c:valAx>
        <c:axId val="1474170720"/>
        <c:scaling>
          <c:orientation val="minMax"/>
          <c:max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Deviator</a:t>
                </a:r>
                <a:r>
                  <a:rPr lang="zh-CN" altLang="en-US" baseline="0"/>
                  <a:t> </a:t>
                </a:r>
                <a:r>
                  <a:rPr lang="en-US" altLang="zh-CN" baseline="0"/>
                  <a:t>Stress</a:t>
                </a:r>
                <a:r>
                  <a:rPr lang="zh-CN" altLang="en-US" baseline="0"/>
                  <a:t> </a:t>
                </a:r>
                <a:r>
                  <a:rPr lang="en-US" altLang="zh-CN" baseline="0"/>
                  <a:t>(psi)</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1690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ltLang="zh-CN" sz="2000" b="1"/>
              <a:t>Triaxial</a:t>
            </a:r>
            <a:r>
              <a:rPr lang="zh-CN" altLang="en-US" sz="2000" b="1" baseline="0"/>
              <a:t> </a:t>
            </a:r>
            <a:r>
              <a:rPr lang="en-US" altLang="zh-CN" sz="2000" b="1" baseline="0"/>
              <a:t>Test - GT-PAVE</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3psi</c:v>
          </c:tx>
          <c:spPr>
            <a:ln w="12700" cap="rnd">
              <a:solidFill>
                <a:schemeClr val="accent1"/>
              </a:solidFill>
              <a:prstDash val="dash"/>
              <a:round/>
            </a:ln>
            <a:effectLst/>
          </c:spPr>
          <c:marker>
            <c:symbol val="none"/>
          </c:marker>
          <c:xVal>
            <c:numRef>
              <c:f>Sheet2!$D$3:$D$5</c:f>
              <c:numCache>
                <c:formatCode>0.00E+00</c:formatCode>
                <c:ptCount val="3"/>
                <c:pt idx="0">
                  <c:v>1.577511003139247E-4</c:v>
                </c:pt>
                <c:pt idx="1">
                  <c:v>2.6228820227666163E-4</c:v>
                </c:pt>
                <c:pt idx="2">
                  <c:v>3.6808009422850414E-4</c:v>
                </c:pt>
              </c:numCache>
            </c:numRef>
          </c:xVal>
          <c:yVal>
            <c:numRef>
              <c:f>Sheet2!$B$3:$B$5</c:f>
              <c:numCache>
                <c:formatCode>General</c:formatCode>
                <c:ptCount val="3"/>
                <c:pt idx="0">
                  <c:v>3</c:v>
                </c:pt>
                <c:pt idx="1">
                  <c:v>6</c:v>
                </c:pt>
                <c:pt idx="2">
                  <c:v>9</c:v>
                </c:pt>
              </c:numCache>
            </c:numRef>
          </c:yVal>
          <c:smooth val="0"/>
          <c:extLst>
            <c:ext xmlns:c16="http://schemas.microsoft.com/office/drawing/2014/chart" uri="{C3380CC4-5D6E-409C-BE32-E72D297353CC}">
              <c16:uniqueId val="{00000000-5489-5D4D-94F9-E8FB2B099502}"/>
            </c:ext>
          </c:extLst>
        </c:ser>
        <c:ser>
          <c:idx val="1"/>
          <c:order val="1"/>
          <c:tx>
            <c:v>5psi</c:v>
          </c:tx>
          <c:spPr>
            <a:ln w="12700" cap="rnd">
              <a:solidFill>
                <a:schemeClr val="accent2"/>
              </a:solidFill>
              <a:prstDash val="dash"/>
              <a:round/>
            </a:ln>
            <a:effectLst/>
          </c:spPr>
          <c:marker>
            <c:symbol val="none"/>
          </c:marker>
          <c:xVal>
            <c:numRef>
              <c:f>Sheet2!$D$6:$D$8</c:f>
              <c:numCache>
                <c:formatCode>0.00E+00</c:formatCode>
                <c:ptCount val="3"/>
                <c:pt idx="0">
                  <c:v>2.03471218996073E-4</c:v>
                </c:pt>
                <c:pt idx="1">
                  <c:v>3.3950554412553557E-4</c:v>
                </c:pt>
                <c:pt idx="2">
                  <c:v>4.443522824895577E-4</c:v>
                </c:pt>
              </c:numCache>
            </c:numRef>
          </c:xVal>
          <c:yVal>
            <c:numRef>
              <c:f>Sheet2!$B$6:$B$8</c:f>
              <c:numCache>
                <c:formatCode>General</c:formatCode>
                <c:ptCount val="3"/>
                <c:pt idx="0">
                  <c:v>5</c:v>
                </c:pt>
                <c:pt idx="1">
                  <c:v>10</c:v>
                </c:pt>
                <c:pt idx="2">
                  <c:v>15</c:v>
                </c:pt>
              </c:numCache>
            </c:numRef>
          </c:yVal>
          <c:smooth val="0"/>
          <c:extLst>
            <c:ext xmlns:c16="http://schemas.microsoft.com/office/drawing/2014/chart" uri="{C3380CC4-5D6E-409C-BE32-E72D297353CC}">
              <c16:uniqueId val="{00000001-5489-5D4D-94F9-E8FB2B099502}"/>
            </c:ext>
          </c:extLst>
        </c:ser>
        <c:ser>
          <c:idx val="4"/>
          <c:order val="2"/>
          <c:tx>
            <c:v>10psi</c:v>
          </c:tx>
          <c:spPr>
            <a:ln w="12700" cap="rnd">
              <a:solidFill>
                <a:schemeClr val="accent5"/>
              </a:solidFill>
              <a:prstDash val="dash"/>
              <a:round/>
            </a:ln>
            <a:effectLst/>
          </c:spPr>
          <c:marker>
            <c:symbol val="none"/>
          </c:marker>
          <c:xVal>
            <c:numRef>
              <c:f>Sheet2!$D$9:$D$11</c:f>
              <c:numCache>
                <c:formatCode>0.00E+00</c:formatCode>
                <c:ptCount val="3"/>
                <c:pt idx="0">
                  <c:v>2.3712415820923837E-4</c:v>
                </c:pt>
                <c:pt idx="1">
                  <c:v>4.4065578393765603E-4</c:v>
                </c:pt>
                <c:pt idx="2">
                  <c:v>6.48908211933422E-4</c:v>
                </c:pt>
              </c:numCache>
            </c:numRef>
          </c:xVal>
          <c:yVal>
            <c:numRef>
              <c:f>Sheet2!$B$9:$B$11</c:f>
              <c:numCache>
                <c:formatCode>General</c:formatCode>
                <c:ptCount val="3"/>
                <c:pt idx="0">
                  <c:v>10</c:v>
                </c:pt>
                <c:pt idx="1">
                  <c:v>20</c:v>
                </c:pt>
                <c:pt idx="2">
                  <c:v>30</c:v>
                </c:pt>
              </c:numCache>
            </c:numRef>
          </c:yVal>
          <c:smooth val="0"/>
          <c:extLst>
            <c:ext xmlns:c16="http://schemas.microsoft.com/office/drawing/2014/chart" uri="{C3380CC4-5D6E-409C-BE32-E72D297353CC}">
              <c16:uniqueId val="{00000004-5489-5D4D-94F9-E8FB2B099502}"/>
            </c:ext>
          </c:extLst>
        </c:ser>
        <c:ser>
          <c:idx val="2"/>
          <c:order val="3"/>
          <c:tx>
            <c:v>15psi</c:v>
          </c:tx>
          <c:spPr>
            <a:ln w="12700" cap="rnd">
              <a:solidFill>
                <a:schemeClr val="accent3"/>
              </a:solidFill>
              <a:prstDash val="dash"/>
              <a:round/>
            </a:ln>
            <a:effectLst/>
          </c:spPr>
          <c:marker>
            <c:symbol val="none"/>
          </c:marker>
          <c:xVal>
            <c:numRef>
              <c:f>Sheet2!$D$12:$D$14</c:f>
              <c:numCache>
                <c:formatCode>0.00E+00</c:formatCode>
                <c:ptCount val="3"/>
                <c:pt idx="0">
                  <c:v>1.9942326790920657E-4</c:v>
                </c:pt>
                <c:pt idx="1">
                  <c:v>3.0383254370631139E-4</c:v>
                </c:pt>
                <c:pt idx="2">
                  <c:v>5.3440880135668576E-4</c:v>
                </c:pt>
              </c:numCache>
            </c:numRef>
          </c:xVal>
          <c:yVal>
            <c:numRef>
              <c:f>Sheet2!$B$12:$B$14</c:f>
              <c:numCache>
                <c:formatCode>General</c:formatCode>
                <c:ptCount val="3"/>
                <c:pt idx="0">
                  <c:v>10</c:v>
                </c:pt>
                <c:pt idx="1">
                  <c:v>15</c:v>
                </c:pt>
                <c:pt idx="2">
                  <c:v>30</c:v>
                </c:pt>
              </c:numCache>
            </c:numRef>
          </c:yVal>
          <c:smooth val="0"/>
          <c:extLst>
            <c:ext xmlns:c16="http://schemas.microsoft.com/office/drawing/2014/chart" uri="{C3380CC4-5D6E-409C-BE32-E72D297353CC}">
              <c16:uniqueId val="{00000002-5489-5D4D-94F9-E8FB2B099502}"/>
            </c:ext>
          </c:extLst>
        </c:ser>
        <c:ser>
          <c:idx val="3"/>
          <c:order val="4"/>
          <c:tx>
            <c:v>20psi</c:v>
          </c:tx>
          <c:spPr>
            <a:ln w="12700" cap="rnd">
              <a:solidFill>
                <a:schemeClr val="accent4"/>
              </a:solidFill>
              <a:prstDash val="dash"/>
              <a:round/>
            </a:ln>
            <a:effectLst/>
          </c:spPr>
          <c:marker>
            <c:symbol val="none"/>
          </c:marker>
          <c:xVal>
            <c:numRef>
              <c:f>Sheet2!$D$15:$D$17</c:f>
              <c:numCache>
                <c:formatCode>0.00E+00</c:formatCode>
                <c:ptCount val="3"/>
                <c:pt idx="0">
                  <c:v>2.5123523992965415E-4</c:v>
                </c:pt>
                <c:pt idx="1">
                  <c:v>3.2536249448917275E-4</c:v>
                </c:pt>
                <c:pt idx="2">
                  <c:v>6.1091739938572251E-4</c:v>
                </c:pt>
              </c:numCache>
            </c:numRef>
          </c:xVal>
          <c:yVal>
            <c:numRef>
              <c:f>Sheet2!$B$15:$B$17</c:f>
              <c:numCache>
                <c:formatCode>General</c:formatCode>
                <c:ptCount val="3"/>
                <c:pt idx="0">
                  <c:v>15</c:v>
                </c:pt>
                <c:pt idx="1">
                  <c:v>20</c:v>
                </c:pt>
                <c:pt idx="2">
                  <c:v>40</c:v>
                </c:pt>
              </c:numCache>
            </c:numRef>
          </c:yVal>
          <c:smooth val="0"/>
          <c:extLst>
            <c:ext xmlns:c16="http://schemas.microsoft.com/office/drawing/2014/chart" uri="{C3380CC4-5D6E-409C-BE32-E72D297353CC}">
              <c16:uniqueId val="{00000003-5489-5D4D-94F9-E8FB2B099502}"/>
            </c:ext>
          </c:extLst>
        </c:ser>
        <c:ser>
          <c:idx val="5"/>
          <c:order val="5"/>
          <c:tx>
            <c:v>3psi_GT</c:v>
          </c:tx>
          <c:spPr>
            <a:ln w="12700" cap="rnd">
              <a:solidFill>
                <a:srgbClr val="0070C0"/>
              </a:solidFill>
              <a:round/>
            </a:ln>
            <a:effectLst/>
          </c:spPr>
          <c:marker>
            <c:symbol val="x"/>
            <c:size val="5"/>
            <c:spPr>
              <a:noFill/>
              <a:ln w="9525">
                <a:solidFill>
                  <a:srgbClr val="0070C0"/>
                </a:solidFill>
              </a:ln>
              <a:effectLst/>
            </c:spPr>
          </c:marker>
          <c:xVal>
            <c:numRef>
              <c:f>Sheet2!$I$3:$I$6</c:f>
              <c:numCache>
                <c:formatCode>0.00E+00</c:formatCode>
                <c:ptCount val="4"/>
                <c:pt idx="0">
                  <c:v>2.006666666666667E-4</c:v>
                </c:pt>
                <c:pt idx="1">
                  <c:v>3.2883333333333332E-4</c:v>
                </c:pt>
                <c:pt idx="2">
                  <c:v>4.3666666666666664E-4</c:v>
                </c:pt>
                <c:pt idx="3">
                  <c:v>5.2999999999999998E-4</c:v>
                </c:pt>
              </c:numCache>
            </c:numRef>
          </c:xVal>
          <c:yVal>
            <c:numRef>
              <c:f>Sheet2!$F$3:$F$6</c:f>
              <c:numCache>
                <c:formatCode>General</c:formatCode>
                <c:ptCount val="4"/>
                <c:pt idx="0">
                  <c:v>3</c:v>
                </c:pt>
                <c:pt idx="1">
                  <c:v>6</c:v>
                </c:pt>
                <c:pt idx="2">
                  <c:v>9</c:v>
                </c:pt>
                <c:pt idx="3">
                  <c:v>12</c:v>
                </c:pt>
              </c:numCache>
            </c:numRef>
          </c:yVal>
          <c:smooth val="0"/>
          <c:extLst>
            <c:ext xmlns:c16="http://schemas.microsoft.com/office/drawing/2014/chart" uri="{C3380CC4-5D6E-409C-BE32-E72D297353CC}">
              <c16:uniqueId val="{00000000-4F3C-2647-8BBB-19F31D0D5522}"/>
            </c:ext>
          </c:extLst>
        </c:ser>
        <c:ser>
          <c:idx val="6"/>
          <c:order val="6"/>
          <c:tx>
            <c:v>5psi_GT</c:v>
          </c:tx>
          <c:spPr>
            <a:ln w="12700" cap="rnd">
              <a:solidFill>
                <a:schemeClr val="accent2"/>
              </a:solidFill>
              <a:round/>
            </a:ln>
            <a:effectLst/>
          </c:spPr>
          <c:marker>
            <c:symbol val="x"/>
            <c:size val="5"/>
            <c:spPr>
              <a:noFill/>
              <a:ln w="12700">
                <a:solidFill>
                  <a:schemeClr val="accent2"/>
                </a:solidFill>
              </a:ln>
              <a:effectLst/>
            </c:spPr>
          </c:marker>
          <c:xVal>
            <c:numRef>
              <c:f>Sheet2!$I$7:$I$10</c:f>
              <c:numCache>
                <c:formatCode>0.00E+00</c:formatCode>
                <c:ptCount val="4"/>
                <c:pt idx="0">
                  <c:v>2.3266666666666669E-4</c:v>
                </c:pt>
                <c:pt idx="1">
                  <c:v>3.9833333333333328E-4</c:v>
                </c:pt>
                <c:pt idx="2">
                  <c:v>5.3166666666666662E-4</c:v>
                </c:pt>
                <c:pt idx="3">
                  <c:v>6.4666666666666659E-4</c:v>
                </c:pt>
              </c:numCache>
            </c:numRef>
          </c:xVal>
          <c:yVal>
            <c:numRef>
              <c:f>Sheet2!$F$7:$F$10</c:f>
              <c:numCache>
                <c:formatCode>General</c:formatCode>
                <c:ptCount val="4"/>
                <c:pt idx="0">
                  <c:v>5</c:v>
                </c:pt>
                <c:pt idx="1">
                  <c:v>10</c:v>
                </c:pt>
                <c:pt idx="2">
                  <c:v>15</c:v>
                </c:pt>
                <c:pt idx="3">
                  <c:v>20</c:v>
                </c:pt>
              </c:numCache>
            </c:numRef>
          </c:yVal>
          <c:smooth val="0"/>
          <c:extLst>
            <c:ext xmlns:c16="http://schemas.microsoft.com/office/drawing/2014/chart" uri="{C3380CC4-5D6E-409C-BE32-E72D297353CC}">
              <c16:uniqueId val="{00000004-4F3C-2647-8BBB-19F31D0D5522}"/>
            </c:ext>
          </c:extLst>
        </c:ser>
        <c:ser>
          <c:idx val="7"/>
          <c:order val="7"/>
          <c:tx>
            <c:v>10psi_GT</c:v>
          </c:tx>
          <c:spPr>
            <a:ln w="12700" cap="rnd">
              <a:solidFill>
                <a:schemeClr val="accent5"/>
              </a:solidFill>
              <a:round/>
            </a:ln>
            <a:effectLst/>
          </c:spPr>
          <c:marker>
            <c:symbol val="x"/>
            <c:size val="5"/>
            <c:spPr>
              <a:noFill/>
              <a:ln w="9525">
                <a:solidFill>
                  <a:schemeClr val="accent5"/>
                </a:solidFill>
              </a:ln>
              <a:effectLst/>
            </c:spPr>
          </c:marker>
          <c:xVal>
            <c:numRef>
              <c:f>Sheet2!$I$11:$I$17</c:f>
              <c:numCache>
                <c:formatCode>0.00E+00</c:formatCode>
                <c:ptCount val="7"/>
                <c:pt idx="0">
                  <c:v>1.7533333333333333E-4</c:v>
                </c:pt>
                <c:pt idx="1">
                  <c:v>2.9849999999999999E-4</c:v>
                </c:pt>
                <c:pt idx="2">
                  <c:v>4.083333333333333E-4</c:v>
                </c:pt>
                <c:pt idx="3">
                  <c:v>5.1833333333333332E-4</c:v>
                </c:pt>
                <c:pt idx="4">
                  <c:v>6.1166666666666672E-4</c:v>
                </c:pt>
                <c:pt idx="5">
                  <c:v>6.9833333333333336E-4</c:v>
                </c:pt>
                <c:pt idx="6">
                  <c:v>7.8333333333333336E-4</c:v>
                </c:pt>
              </c:numCache>
            </c:numRef>
          </c:xVal>
          <c:yVal>
            <c:numRef>
              <c:f>Sheet2!$F$11:$F$17</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5-4F3C-2647-8BBB-19F31D0D5522}"/>
            </c:ext>
          </c:extLst>
        </c:ser>
        <c:ser>
          <c:idx val="8"/>
          <c:order val="8"/>
          <c:tx>
            <c:v>15psi_GT</c:v>
          </c:tx>
          <c:spPr>
            <a:ln w="12700" cap="rnd">
              <a:solidFill>
                <a:schemeClr val="accent3"/>
              </a:solidFill>
              <a:round/>
            </a:ln>
            <a:effectLst/>
          </c:spPr>
          <c:marker>
            <c:symbol val="x"/>
            <c:size val="5"/>
            <c:spPr>
              <a:noFill/>
              <a:ln w="9525">
                <a:solidFill>
                  <a:schemeClr val="accent3"/>
                </a:solidFill>
              </a:ln>
              <a:effectLst/>
            </c:spPr>
          </c:marker>
          <c:xVal>
            <c:numRef>
              <c:f>Sheet2!$I$18:$I$24</c:f>
              <c:numCache>
                <c:formatCode>0.00E+00</c:formatCode>
                <c:ptCount val="7"/>
                <c:pt idx="0">
                  <c:v>1.4983333333333333E-4</c:v>
                </c:pt>
                <c:pt idx="1">
                  <c:v>2.5100000000000003E-4</c:v>
                </c:pt>
                <c:pt idx="2">
                  <c:v>3.4833333333333336E-4</c:v>
                </c:pt>
                <c:pt idx="3">
                  <c:v>4.3833333333333333E-4</c:v>
                </c:pt>
                <c:pt idx="4">
                  <c:v>5.1999999999999995E-4</c:v>
                </c:pt>
                <c:pt idx="5">
                  <c:v>5.9833333333333342E-4</c:v>
                </c:pt>
                <c:pt idx="6">
                  <c:v>6.8333333333333321E-4</c:v>
                </c:pt>
              </c:numCache>
            </c:numRef>
          </c:xVal>
          <c:yVal>
            <c:numRef>
              <c:f>Sheet2!$F$18:$F$24</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6-4F3C-2647-8BBB-19F31D0D5522}"/>
            </c:ext>
          </c:extLst>
        </c:ser>
        <c:ser>
          <c:idx val="9"/>
          <c:order val="9"/>
          <c:tx>
            <c:v>20psi_GT</c:v>
          </c:tx>
          <c:spPr>
            <a:ln w="12700" cap="rnd">
              <a:solidFill>
                <a:schemeClr val="accent4"/>
              </a:solidFill>
              <a:round/>
            </a:ln>
            <a:effectLst/>
          </c:spPr>
          <c:marker>
            <c:symbol val="x"/>
            <c:size val="5"/>
            <c:spPr>
              <a:noFill/>
              <a:ln w="9525">
                <a:solidFill>
                  <a:schemeClr val="accent4"/>
                </a:solidFill>
              </a:ln>
              <a:effectLst/>
            </c:spPr>
          </c:marker>
          <c:xVal>
            <c:numRef>
              <c:f>Sheet2!$I$25:$I$34</c:f>
              <c:numCache>
                <c:formatCode>0.00E+00</c:formatCode>
                <c:ptCount val="10"/>
                <c:pt idx="0">
                  <c:v>1.3233333333333334E-4</c:v>
                </c:pt>
                <c:pt idx="1">
                  <c:v>2.2483333333333331E-4</c:v>
                </c:pt>
                <c:pt idx="2">
                  <c:v>3.0833333333333337E-4</c:v>
                </c:pt>
                <c:pt idx="3">
                  <c:v>3.8999999999999999E-4</c:v>
                </c:pt>
                <c:pt idx="4">
                  <c:v>4.6499999999999997E-4</c:v>
                </c:pt>
                <c:pt idx="5">
                  <c:v>5.3666666666666663E-4</c:v>
                </c:pt>
                <c:pt idx="6">
                  <c:v>6.0499999999999996E-4</c:v>
                </c:pt>
                <c:pt idx="7">
                  <c:v>6.7166666666666666E-4</c:v>
                </c:pt>
                <c:pt idx="8">
                  <c:v>7.4666666666666664E-4</c:v>
                </c:pt>
                <c:pt idx="9">
                  <c:v>8.0666666666666658E-4</c:v>
                </c:pt>
              </c:numCache>
            </c:numRef>
          </c:xVal>
          <c:yVal>
            <c:numRef>
              <c:f>Sheet2!$F$25:$F$34</c:f>
              <c:numCache>
                <c:formatCode>General</c:formatCode>
                <c:ptCount val="10"/>
                <c:pt idx="0">
                  <c:v>5</c:v>
                </c:pt>
                <c:pt idx="1">
                  <c:v>10</c:v>
                </c:pt>
                <c:pt idx="2">
                  <c:v>15</c:v>
                </c:pt>
                <c:pt idx="3">
                  <c:v>20</c:v>
                </c:pt>
                <c:pt idx="4">
                  <c:v>25</c:v>
                </c:pt>
                <c:pt idx="5">
                  <c:v>30</c:v>
                </c:pt>
                <c:pt idx="6">
                  <c:v>35</c:v>
                </c:pt>
                <c:pt idx="7">
                  <c:v>40</c:v>
                </c:pt>
                <c:pt idx="8">
                  <c:v>45</c:v>
                </c:pt>
                <c:pt idx="9">
                  <c:v>50</c:v>
                </c:pt>
              </c:numCache>
            </c:numRef>
          </c:yVal>
          <c:smooth val="0"/>
          <c:extLst>
            <c:ext xmlns:c16="http://schemas.microsoft.com/office/drawing/2014/chart" uri="{C3380CC4-5D6E-409C-BE32-E72D297353CC}">
              <c16:uniqueId val="{00000007-4F3C-2647-8BBB-19F31D0D5522}"/>
            </c:ext>
          </c:extLst>
        </c:ser>
        <c:dLbls>
          <c:showLegendKey val="0"/>
          <c:showVal val="0"/>
          <c:showCatName val="0"/>
          <c:showSerName val="0"/>
          <c:showPercent val="0"/>
          <c:showBubbleSize val="0"/>
        </c:dLbls>
        <c:axId val="1474169040"/>
        <c:axId val="1474170720"/>
      </c:scatterChart>
      <c:valAx>
        <c:axId val="1474169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ltLang="zh-CN" sz="1400" b="1"/>
                  <a:t>Axial</a:t>
                </a:r>
                <a:r>
                  <a:rPr lang="zh-CN" altLang="en-US" sz="1400" b="1"/>
                  <a:t> </a:t>
                </a:r>
                <a:r>
                  <a:rPr lang="en-US" altLang="zh-CN" sz="1400" b="1"/>
                  <a:t>Strain</a:t>
                </a:r>
                <a:r>
                  <a:rPr lang="zh-CN" altLang="en-US" sz="1400" b="1"/>
                  <a:t> </a:t>
                </a:r>
                <a:r>
                  <a:rPr lang="en-US" altLang="zh-CN" sz="1400" b="1"/>
                  <a:t>(in./in.)</a:t>
                </a:r>
                <a:endParaRPr lang="en-US" sz="1400" b="1"/>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74170720"/>
        <c:crosses val="autoZero"/>
        <c:crossBetween val="midCat"/>
        <c:majorUnit val="2.0000000000000006E-4"/>
        <c:minorUnit val="1.0000000000000003E-4"/>
      </c:valAx>
      <c:valAx>
        <c:axId val="1474170720"/>
        <c:scaling>
          <c:orientation val="minMax"/>
          <c:max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ltLang="zh-CN" sz="1400" b="1"/>
                  <a:t>Deviator</a:t>
                </a:r>
                <a:r>
                  <a:rPr lang="zh-CN" altLang="en-US" sz="1400" b="1" baseline="0"/>
                  <a:t> </a:t>
                </a:r>
                <a:r>
                  <a:rPr lang="en-US" altLang="zh-CN" sz="1400" b="1" baseline="0"/>
                  <a:t>Stress</a:t>
                </a:r>
                <a:r>
                  <a:rPr lang="zh-CN" altLang="en-US" sz="1400" b="1" baseline="0"/>
                  <a:t> </a:t>
                </a:r>
                <a:r>
                  <a:rPr lang="en-US" altLang="zh-CN" sz="1400" b="1" baseline="0"/>
                  <a:t>(psi)</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741690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ltLang="zh-CN" sz="2000" b="1"/>
              <a:t>Triaxial</a:t>
            </a:r>
            <a:r>
              <a:rPr lang="zh-CN" altLang="en-US" sz="2000" b="1" baseline="0"/>
              <a:t> </a:t>
            </a:r>
            <a:r>
              <a:rPr lang="en-US" altLang="zh-CN" sz="2000" b="1" baseline="0"/>
              <a:t>Test - GT-PAVE &amp; C-FLEX</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3psi_CFLEX</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Sheet2!$L$3:$L$6</c:f>
              <c:numCache>
                <c:formatCode>0.00E+00</c:formatCode>
                <c:ptCount val="4"/>
                <c:pt idx="0">
                  <c:v>2.0083083333333334E-4</c:v>
                </c:pt>
                <c:pt idx="1">
                  <c:v>3.2464616666666668E-4</c:v>
                </c:pt>
                <c:pt idx="2">
                  <c:v>4.2589666666666674E-4</c:v>
                </c:pt>
                <c:pt idx="3">
                  <c:v>5.1238500000000008E-4</c:v>
                </c:pt>
              </c:numCache>
            </c:numRef>
          </c:xVal>
          <c:yVal>
            <c:numRef>
              <c:f>Sheet2!$F$3:$F$6</c:f>
              <c:numCache>
                <c:formatCode>General</c:formatCode>
                <c:ptCount val="4"/>
                <c:pt idx="0">
                  <c:v>3</c:v>
                </c:pt>
                <c:pt idx="1">
                  <c:v>6</c:v>
                </c:pt>
                <c:pt idx="2">
                  <c:v>9</c:v>
                </c:pt>
                <c:pt idx="3">
                  <c:v>12</c:v>
                </c:pt>
              </c:numCache>
            </c:numRef>
          </c:yVal>
          <c:smooth val="0"/>
          <c:extLst>
            <c:ext xmlns:c16="http://schemas.microsoft.com/office/drawing/2014/chart" uri="{C3380CC4-5D6E-409C-BE32-E72D297353CC}">
              <c16:uniqueId val="{00000000-8A28-6443-9EDF-F2432EEC1BB1}"/>
            </c:ext>
          </c:extLst>
        </c:ser>
        <c:ser>
          <c:idx val="1"/>
          <c:order val="1"/>
          <c:tx>
            <c:v>5psi_CFLEX</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Sheet2!$L$7:$L$10</c:f>
              <c:numCache>
                <c:formatCode>0.00E+00</c:formatCode>
                <c:ptCount val="4"/>
                <c:pt idx="0">
                  <c:v>2.3776133333333331E-4</c:v>
                </c:pt>
                <c:pt idx="1">
                  <c:v>3.9152833333333336E-4</c:v>
                </c:pt>
                <c:pt idx="2">
                  <c:v>5.1793333333333342E-4</c:v>
                </c:pt>
                <c:pt idx="3">
                  <c:v>6.2567333333333336E-4</c:v>
                </c:pt>
              </c:numCache>
            </c:numRef>
          </c:xVal>
          <c:yVal>
            <c:numRef>
              <c:f>Sheet2!$F$7:$F$10</c:f>
              <c:numCache>
                <c:formatCode>General</c:formatCode>
                <c:ptCount val="4"/>
                <c:pt idx="0">
                  <c:v>5</c:v>
                </c:pt>
                <c:pt idx="1">
                  <c:v>10</c:v>
                </c:pt>
                <c:pt idx="2">
                  <c:v>15</c:v>
                </c:pt>
                <c:pt idx="3">
                  <c:v>20</c:v>
                </c:pt>
              </c:numCache>
            </c:numRef>
          </c:yVal>
          <c:smooth val="0"/>
          <c:extLst>
            <c:ext xmlns:c16="http://schemas.microsoft.com/office/drawing/2014/chart" uri="{C3380CC4-5D6E-409C-BE32-E72D297353CC}">
              <c16:uniqueId val="{00000001-8A28-6443-9EDF-F2432EEC1BB1}"/>
            </c:ext>
          </c:extLst>
        </c:ser>
        <c:ser>
          <c:idx val="4"/>
          <c:order val="2"/>
          <c:tx>
            <c:v>10psi_CFLEX</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Sheet2!$L$11:$L$17</c:f>
              <c:numCache>
                <c:formatCode>0.00E+00</c:formatCode>
                <c:ptCount val="7"/>
                <c:pt idx="0">
                  <c:v>1.8151316666666661E-4</c:v>
                </c:pt>
                <c:pt idx="1">
                  <c:v>3.0471650000000002E-4</c:v>
                </c:pt>
                <c:pt idx="2">
                  <c:v>4.1379666666666666E-4</c:v>
                </c:pt>
                <c:pt idx="3">
                  <c:v>5.1152000000000001E-4</c:v>
                </c:pt>
                <c:pt idx="4">
                  <c:v>6.0007666666666659E-4</c:v>
                </c:pt>
                <c:pt idx="5">
                  <c:v>6.8112333333333332E-4</c:v>
                </c:pt>
                <c:pt idx="6">
                  <c:v>7.5592000000000009E-4</c:v>
                </c:pt>
              </c:numCache>
            </c:numRef>
          </c:xVal>
          <c:yVal>
            <c:numRef>
              <c:f>Sheet2!$F$11:$F$17</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2-8A28-6443-9EDF-F2432EEC1BB1}"/>
            </c:ext>
          </c:extLst>
        </c:ser>
        <c:ser>
          <c:idx val="2"/>
          <c:order val="3"/>
          <c:tx>
            <c:v>15psi_CFLEX</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Sheet2!$L$18:$L$24</c:f>
              <c:numCache>
                <c:formatCode>0.00E+00</c:formatCode>
                <c:ptCount val="7"/>
                <c:pt idx="0">
                  <c:v>1.5510933333333333E-4</c:v>
                </c:pt>
                <c:pt idx="1">
                  <c:v>2.6005599999999999E-4</c:v>
                </c:pt>
                <c:pt idx="2">
                  <c:v>3.5543199999999998E-4</c:v>
                </c:pt>
                <c:pt idx="3">
                  <c:v>4.4333000000000003E-4</c:v>
                </c:pt>
                <c:pt idx="4">
                  <c:v>5.2477833333333332E-4</c:v>
                </c:pt>
                <c:pt idx="5">
                  <c:v>6.0065999999999993E-4</c:v>
                </c:pt>
                <c:pt idx="6">
                  <c:v>6.7170499999999998E-4</c:v>
                </c:pt>
              </c:numCache>
            </c:numRef>
          </c:xVal>
          <c:yVal>
            <c:numRef>
              <c:f>Sheet2!$F$18:$F$24</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3-8A28-6443-9EDF-F2432EEC1BB1}"/>
            </c:ext>
          </c:extLst>
        </c:ser>
        <c:ser>
          <c:idx val="3"/>
          <c:order val="4"/>
          <c:tx>
            <c:v>20psi_CFLEX</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Sheet2!$L$25:$L$34</c:f>
              <c:numCache>
                <c:formatCode>0.00E+00</c:formatCode>
                <c:ptCount val="10"/>
                <c:pt idx="0">
                  <c:v>1.4079266666666668E-4</c:v>
                </c:pt>
                <c:pt idx="1">
                  <c:v>2.3254150000000002E-4</c:v>
                </c:pt>
                <c:pt idx="2">
                  <c:v>3.1764583333333335E-4</c:v>
                </c:pt>
                <c:pt idx="3">
                  <c:v>3.9747666666666666E-4</c:v>
                </c:pt>
                <c:pt idx="4">
                  <c:v>4.7255666666666659E-4</c:v>
                </c:pt>
                <c:pt idx="5">
                  <c:v>5.4338166666666665E-4</c:v>
                </c:pt>
                <c:pt idx="6">
                  <c:v>6.1040666666666672E-4</c:v>
                </c:pt>
                <c:pt idx="7">
                  <c:v>6.7401833333333334E-4</c:v>
                </c:pt>
                <c:pt idx="8">
                  <c:v>7.3456333333333341E-4</c:v>
                </c:pt>
                <c:pt idx="9">
                  <c:v>7.9233333333333326E-4</c:v>
                </c:pt>
              </c:numCache>
            </c:numRef>
          </c:xVal>
          <c:yVal>
            <c:numRef>
              <c:f>Sheet2!$F$25:$F$34</c:f>
              <c:numCache>
                <c:formatCode>General</c:formatCode>
                <c:ptCount val="10"/>
                <c:pt idx="0">
                  <c:v>5</c:v>
                </c:pt>
                <c:pt idx="1">
                  <c:v>10</c:v>
                </c:pt>
                <c:pt idx="2">
                  <c:v>15</c:v>
                </c:pt>
                <c:pt idx="3">
                  <c:v>20</c:v>
                </c:pt>
                <c:pt idx="4">
                  <c:v>25</c:v>
                </c:pt>
                <c:pt idx="5">
                  <c:v>30</c:v>
                </c:pt>
                <c:pt idx="6">
                  <c:v>35</c:v>
                </c:pt>
                <c:pt idx="7">
                  <c:v>40</c:v>
                </c:pt>
                <c:pt idx="8">
                  <c:v>45</c:v>
                </c:pt>
                <c:pt idx="9">
                  <c:v>50</c:v>
                </c:pt>
              </c:numCache>
            </c:numRef>
          </c:yVal>
          <c:smooth val="0"/>
          <c:extLst>
            <c:ext xmlns:c16="http://schemas.microsoft.com/office/drawing/2014/chart" uri="{C3380CC4-5D6E-409C-BE32-E72D297353CC}">
              <c16:uniqueId val="{00000004-8A28-6443-9EDF-F2432EEC1BB1}"/>
            </c:ext>
          </c:extLst>
        </c:ser>
        <c:ser>
          <c:idx val="5"/>
          <c:order val="5"/>
          <c:tx>
            <c:v>3psi_GT</c:v>
          </c:tx>
          <c:spPr>
            <a:ln w="12700" cap="rnd">
              <a:solidFill>
                <a:srgbClr val="0070C0"/>
              </a:solidFill>
              <a:round/>
            </a:ln>
            <a:effectLst/>
          </c:spPr>
          <c:marker>
            <c:symbol val="x"/>
            <c:size val="5"/>
            <c:spPr>
              <a:noFill/>
              <a:ln w="9525">
                <a:solidFill>
                  <a:srgbClr val="0070C0"/>
                </a:solidFill>
              </a:ln>
              <a:effectLst/>
            </c:spPr>
          </c:marker>
          <c:xVal>
            <c:numRef>
              <c:f>Sheet2!$I$3:$I$6</c:f>
              <c:numCache>
                <c:formatCode>0.00E+00</c:formatCode>
                <c:ptCount val="4"/>
                <c:pt idx="0">
                  <c:v>2.006666666666667E-4</c:v>
                </c:pt>
                <c:pt idx="1">
                  <c:v>3.2883333333333332E-4</c:v>
                </c:pt>
                <c:pt idx="2">
                  <c:v>4.3666666666666664E-4</c:v>
                </c:pt>
                <c:pt idx="3">
                  <c:v>5.2999999999999998E-4</c:v>
                </c:pt>
              </c:numCache>
            </c:numRef>
          </c:xVal>
          <c:yVal>
            <c:numRef>
              <c:f>Sheet2!$F$3:$F$6</c:f>
              <c:numCache>
                <c:formatCode>General</c:formatCode>
                <c:ptCount val="4"/>
                <c:pt idx="0">
                  <c:v>3</c:v>
                </c:pt>
                <c:pt idx="1">
                  <c:v>6</c:v>
                </c:pt>
                <c:pt idx="2">
                  <c:v>9</c:v>
                </c:pt>
                <c:pt idx="3">
                  <c:v>12</c:v>
                </c:pt>
              </c:numCache>
            </c:numRef>
          </c:yVal>
          <c:smooth val="0"/>
          <c:extLst>
            <c:ext xmlns:c16="http://schemas.microsoft.com/office/drawing/2014/chart" uri="{C3380CC4-5D6E-409C-BE32-E72D297353CC}">
              <c16:uniqueId val="{00000005-8A28-6443-9EDF-F2432EEC1BB1}"/>
            </c:ext>
          </c:extLst>
        </c:ser>
        <c:ser>
          <c:idx val="6"/>
          <c:order val="6"/>
          <c:tx>
            <c:v>5psi_GT</c:v>
          </c:tx>
          <c:spPr>
            <a:ln w="12700" cap="rnd">
              <a:solidFill>
                <a:schemeClr val="accent2"/>
              </a:solidFill>
              <a:round/>
            </a:ln>
            <a:effectLst/>
          </c:spPr>
          <c:marker>
            <c:symbol val="x"/>
            <c:size val="5"/>
            <c:spPr>
              <a:noFill/>
              <a:ln w="12700">
                <a:solidFill>
                  <a:schemeClr val="accent2"/>
                </a:solidFill>
              </a:ln>
              <a:effectLst/>
            </c:spPr>
          </c:marker>
          <c:xVal>
            <c:numRef>
              <c:f>Sheet2!$I$7:$I$10</c:f>
              <c:numCache>
                <c:formatCode>0.00E+00</c:formatCode>
                <c:ptCount val="4"/>
                <c:pt idx="0">
                  <c:v>2.3266666666666669E-4</c:v>
                </c:pt>
                <c:pt idx="1">
                  <c:v>3.9833333333333328E-4</c:v>
                </c:pt>
                <c:pt idx="2">
                  <c:v>5.3166666666666662E-4</c:v>
                </c:pt>
                <c:pt idx="3">
                  <c:v>6.4666666666666659E-4</c:v>
                </c:pt>
              </c:numCache>
            </c:numRef>
          </c:xVal>
          <c:yVal>
            <c:numRef>
              <c:f>Sheet2!$F$7:$F$10</c:f>
              <c:numCache>
                <c:formatCode>General</c:formatCode>
                <c:ptCount val="4"/>
                <c:pt idx="0">
                  <c:v>5</c:v>
                </c:pt>
                <c:pt idx="1">
                  <c:v>10</c:v>
                </c:pt>
                <c:pt idx="2">
                  <c:v>15</c:v>
                </c:pt>
                <c:pt idx="3">
                  <c:v>20</c:v>
                </c:pt>
              </c:numCache>
            </c:numRef>
          </c:yVal>
          <c:smooth val="0"/>
          <c:extLst>
            <c:ext xmlns:c16="http://schemas.microsoft.com/office/drawing/2014/chart" uri="{C3380CC4-5D6E-409C-BE32-E72D297353CC}">
              <c16:uniqueId val="{00000006-8A28-6443-9EDF-F2432EEC1BB1}"/>
            </c:ext>
          </c:extLst>
        </c:ser>
        <c:ser>
          <c:idx val="7"/>
          <c:order val="7"/>
          <c:tx>
            <c:v>10psi_GT</c:v>
          </c:tx>
          <c:spPr>
            <a:ln w="12700" cap="rnd">
              <a:solidFill>
                <a:schemeClr val="accent5"/>
              </a:solidFill>
              <a:round/>
            </a:ln>
            <a:effectLst/>
          </c:spPr>
          <c:marker>
            <c:symbol val="x"/>
            <c:size val="5"/>
            <c:spPr>
              <a:noFill/>
              <a:ln w="9525">
                <a:solidFill>
                  <a:schemeClr val="accent5"/>
                </a:solidFill>
              </a:ln>
              <a:effectLst/>
            </c:spPr>
          </c:marker>
          <c:xVal>
            <c:numRef>
              <c:f>Sheet2!$I$11:$I$17</c:f>
              <c:numCache>
                <c:formatCode>0.00E+00</c:formatCode>
                <c:ptCount val="7"/>
                <c:pt idx="0">
                  <c:v>1.7533333333333333E-4</c:v>
                </c:pt>
                <c:pt idx="1">
                  <c:v>2.9849999999999999E-4</c:v>
                </c:pt>
                <c:pt idx="2">
                  <c:v>4.083333333333333E-4</c:v>
                </c:pt>
                <c:pt idx="3">
                  <c:v>5.1833333333333332E-4</c:v>
                </c:pt>
                <c:pt idx="4">
                  <c:v>6.1166666666666672E-4</c:v>
                </c:pt>
                <c:pt idx="5">
                  <c:v>6.9833333333333336E-4</c:v>
                </c:pt>
                <c:pt idx="6">
                  <c:v>7.8333333333333336E-4</c:v>
                </c:pt>
              </c:numCache>
            </c:numRef>
          </c:xVal>
          <c:yVal>
            <c:numRef>
              <c:f>Sheet2!$F$11:$F$17</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7-8A28-6443-9EDF-F2432EEC1BB1}"/>
            </c:ext>
          </c:extLst>
        </c:ser>
        <c:ser>
          <c:idx val="8"/>
          <c:order val="8"/>
          <c:tx>
            <c:v>15psi_GT</c:v>
          </c:tx>
          <c:spPr>
            <a:ln w="12700" cap="rnd">
              <a:solidFill>
                <a:schemeClr val="accent3"/>
              </a:solidFill>
              <a:round/>
            </a:ln>
            <a:effectLst/>
          </c:spPr>
          <c:marker>
            <c:symbol val="x"/>
            <c:size val="5"/>
            <c:spPr>
              <a:noFill/>
              <a:ln w="9525">
                <a:solidFill>
                  <a:schemeClr val="accent3"/>
                </a:solidFill>
              </a:ln>
              <a:effectLst/>
            </c:spPr>
          </c:marker>
          <c:xVal>
            <c:numRef>
              <c:f>Sheet2!$I$18:$I$24</c:f>
              <c:numCache>
                <c:formatCode>0.00E+00</c:formatCode>
                <c:ptCount val="7"/>
                <c:pt idx="0">
                  <c:v>1.4983333333333333E-4</c:v>
                </c:pt>
                <c:pt idx="1">
                  <c:v>2.5100000000000003E-4</c:v>
                </c:pt>
                <c:pt idx="2">
                  <c:v>3.4833333333333336E-4</c:v>
                </c:pt>
                <c:pt idx="3">
                  <c:v>4.3833333333333333E-4</c:v>
                </c:pt>
                <c:pt idx="4">
                  <c:v>5.1999999999999995E-4</c:v>
                </c:pt>
                <c:pt idx="5">
                  <c:v>5.9833333333333342E-4</c:v>
                </c:pt>
                <c:pt idx="6">
                  <c:v>6.8333333333333321E-4</c:v>
                </c:pt>
              </c:numCache>
            </c:numRef>
          </c:xVal>
          <c:yVal>
            <c:numRef>
              <c:f>Sheet2!$F$18:$F$24</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8-8A28-6443-9EDF-F2432EEC1BB1}"/>
            </c:ext>
          </c:extLst>
        </c:ser>
        <c:ser>
          <c:idx val="9"/>
          <c:order val="9"/>
          <c:tx>
            <c:v>20psi_GT</c:v>
          </c:tx>
          <c:spPr>
            <a:ln w="12700" cap="rnd">
              <a:solidFill>
                <a:schemeClr val="accent4"/>
              </a:solidFill>
              <a:round/>
            </a:ln>
            <a:effectLst/>
          </c:spPr>
          <c:marker>
            <c:symbol val="x"/>
            <c:size val="5"/>
            <c:spPr>
              <a:noFill/>
              <a:ln w="9525">
                <a:solidFill>
                  <a:schemeClr val="accent4"/>
                </a:solidFill>
              </a:ln>
              <a:effectLst/>
            </c:spPr>
          </c:marker>
          <c:xVal>
            <c:numRef>
              <c:f>Sheet2!$I$25:$I$34</c:f>
              <c:numCache>
                <c:formatCode>0.00E+00</c:formatCode>
                <c:ptCount val="10"/>
                <c:pt idx="0">
                  <c:v>1.3233333333333334E-4</c:v>
                </c:pt>
                <c:pt idx="1">
                  <c:v>2.2483333333333331E-4</c:v>
                </c:pt>
                <c:pt idx="2">
                  <c:v>3.0833333333333337E-4</c:v>
                </c:pt>
                <c:pt idx="3">
                  <c:v>3.8999999999999999E-4</c:v>
                </c:pt>
                <c:pt idx="4">
                  <c:v>4.6499999999999997E-4</c:v>
                </c:pt>
                <c:pt idx="5">
                  <c:v>5.3666666666666663E-4</c:v>
                </c:pt>
                <c:pt idx="6">
                  <c:v>6.0499999999999996E-4</c:v>
                </c:pt>
                <c:pt idx="7">
                  <c:v>6.7166666666666666E-4</c:v>
                </c:pt>
                <c:pt idx="8">
                  <c:v>7.4666666666666664E-4</c:v>
                </c:pt>
                <c:pt idx="9">
                  <c:v>8.0666666666666658E-4</c:v>
                </c:pt>
              </c:numCache>
            </c:numRef>
          </c:xVal>
          <c:yVal>
            <c:numRef>
              <c:f>Sheet2!$F$25:$F$34</c:f>
              <c:numCache>
                <c:formatCode>General</c:formatCode>
                <c:ptCount val="10"/>
                <c:pt idx="0">
                  <c:v>5</c:v>
                </c:pt>
                <c:pt idx="1">
                  <c:v>10</c:v>
                </c:pt>
                <c:pt idx="2">
                  <c:v>15</c:v>
                </c:pt>
                <c:pt idx="3">
                  <c:v>20</c:v>
                </c:pt>
                <c:pt idx="4">
                  <c:v>25</c:v>
                </c:pt>
                <c:pt idx="5">
                  <c:v>30</c:v>
                </c:pt>
                <c:pt idx="6">
                  <c:v>35</c:v>
                </c:pt>
                <c:pt idx="7">
                  <c:v>40</c:v>
                </c:pt>
                <c:pt idx="8">
                  <c:v>45</c:v>
                </c:pt>
                <c:pt idx="9">
                  <c:v>50</c:v>
                </c:pt>
              </c:numCache>
            </c:numRef>
          </c:yVal>
          <c:smooth val="0"/>
          <c:extLst>
            <c:ext xmlns:c16="http://schemas.microsoft.com/office/drawing/2014/chart" uri="{C3380CC4-5D6E-409C-BE32-E72D297353CC}">
              <c16:uniqueId val="{00000009-8A28-6443-9EDF-F2432EEC1BB1}"/>
            </c:ext>
          </c:extLst>
        </c:ser>
        <c:dLbls>
          <c:showLegendKey val="0"/>
          <c:showVal val="0"/>
          <c:showCatName val="0"/>
          <c:showSerName val="0"/>
          <c:showPercent val="0"/>
          <c:showBubbleSize val="0"/>
        </c:dLbls>
        <c:axId val="1474169040"/>
        <c:axId val="1474170720"/>
      </c:scatterChart>
      <c:valAx>
        <c:axId val="1474169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ltLang="zh-CN" sz="1400" b="1"/>
                  <a:t>Axial</a:t>
                </a:r>
                <a:r>
                  <a:rPr lang="zh-CN" altLang="en-US" sz="1400" b="1"/>
                  <a:t> </a:t>
                </a:r>
                <a:r>
                  <a:rPr lang="en-US" altLang="zh-CN" sz="1400" b="1"/>
                  <a:t>Strain</a:t>
                </a:r>
                <a:r>
                  <a:rPr lang="zh-CN" altLang="en-US" sz="1400" b="1"/>
                  <a:t> </a:t>
                </a:r>
                <a:r>
                  <a:rPr lang="en-US" altLang="zh-CN" sz="1400" b="1"/>
                  <a:t>(in./in.)</a:t>
                </a:r>
                <a:endParaRPr lang="en-US" sz="1400" b="1"/>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74170720"/>
        <c:crosses val="autoZero"/>
        <c:crossBetween val="midCat"/>
        <c:majorUnit val="2.0000000000000006E-4"/>
        <c:minorUnit val="1.0000000000000003E-4"/>
      </c:valAx>
      <c:valAx>
        <c:axId val="1474170720"/>
        <c:scaling>
          <c:orientation val="minMax"/>
          <c:max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ltLang="zh-CN" sz="1400" b="1"/>
                  <a:t>Deviator</a:t>
                </a:r>
                <a:r>
                  <a:rPr lang="zh-CN" altLang="en-US" sz="1400" b="1" baseline="0"/>
                  <a:t> </a:t>
                </a:r>
                <a:r>
                  <a:rPr lang="en-US" altLang="zh-CN" sz="1400" b="1" baseline="0"/>
                  <a:t>Stress</a:t>
                </a:r>
                <a:r>
                  <a:rPr lang="zh-CN" altLang="en-US" sz="1400" b="1" baseline="0"/>
                  <a:t> </a:t>
                </a:r>
                <a:r>
                  <a:rPr lang="en-US" altLang="zh-CN" sz="1400" b="1" baseline="0"/>
                  <a:t>(psi)</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741690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ltLang="zh-CN" sz="2000" b="1"/>
              <a:t>Triaxial</a:t>
            </a:r>
            <a:r>
              <a:rPr lang="zh-CN" altLang="en-US" sz="2000" b="1" baseline="0"/>
              <a:t> </a:t>
            </a:r>
            <a:r>
              <a:rPr lang="en-US" altLang="zh-CN" sz="2000" b="1" baseline="0"/>
              <a:t>Test - C-FLEX</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3psi</c:v>
          </c:tx>
          <c:spPr>
            <a:ln w="12700" cap="rnd">
              <a:solidFill>
                <a:schemeClr val="accent1"/>
              </a:solidFill>
              <a:prstDash val="dash"/>
              <a:round/>
            </a:ln>
            <a:effectLst/>
          </c:spPr>
          <c:marker>
            <c:symbol val="none"/>
          </c:marker>
          <c:xVal>
            <c:numRef>
              <c:f>Sheet2!$D$3:$D$5</c:f>
              <c:numCache>
                <c:formatCode>0.00E+00</c:formatCode>
                <c:ptCount val="3"/>
                <c:pt idx="0">
                  <c:v>1.577511003139247E-4</c:v>
                </c:pt>
                <c:pt idx="1">
                  <c:v>2.6228820227666163E-4</c:v>
                </c:pt>
                <c:pt idx="2">
                  <c:v>3.6808009422850414E-4</c:v>
                </c:pt>
              </c:numCache>
            </c:numRef>
          </c:xVal>
          <c:yVal>
            <c:numRef>
              <c:f>Sheet2!$B$3:$B$5</c:f>
              <c:numCache>
                <c:formatCode>General</c:formatCode>
                <c:ptCount val="3"/>
                <c:pt idx="0">
                  <c:v>3</c:v>
                </c:pt>
                <c:pt idx="1">
                  <c:v>6</c:v>
                </c:pt>
                <c:pt idx="2">
                  <c:v>9</c:v>
                </c:pt>
              </c:numCache>
            </c:numRef>
          </c:yVal>
          <c:smooth val="0"/>
          <c:extLst>
            <c:ext xmlns:c16="http://schemas.microsoft.com/office/drawing/2014/chart" uri="{C3380CC4-5D6E-409C-BE32-E72D297353CC}">
              <c16:uniqueId val="{00000000-42C1-AD40-9F59-28B1DA86FE49}"/>
            </c:ext>
          </c:extLst>
        </c:ser>
        <c:ser>
          <c:idx val="1"/>
          <c:order val="1"/>
          <c:tx>
            <c:v>5psi</c:v>
          </c:tx>
          <c:spPr>
            <a:ln w="12700" cap="rnd">
              <a:solidFill>
                <a:schemeClr val="accent2"/>
              </a:solidFill>
              <a:prstDash val="dash"/>
              <a:round/>
            </a:ln>
            <a:effectLst/>
          </c:spPr>
          <c:marker>
            <c:symbol val="none"/>
          </c:marker>
          <c:xVal>
            <c:numRef>
              <c:f>Sheet2!$D$6:$D$8</c:f>
              <c:numCache>
                <c:formatCode>0.00E+00</c:formatCode>
                <c:ptCount val="3"/>
                <c:pt idx="0">
                  <c:v>2.03471218996073E-4</c:v>
                </c:pt>
                <c:pt idx="1">
                  <c:v>3.3950554412553557E-4</c:v>
                </c:pt>
                <c:pt idx="2">
                  <c:v>4.443522824895577E-4</c:v>
                </c:pt>
              </c:numCache>
            </c:numRef>
          </c:xVal>
          <c:yVal>
            <c:numRef>
              <c:f>Sheet2!$B$6:$B$8</c:f>
              <c:numCache>
                <c:formatCode>General</c:formatCode>
                <c:ptCount val="3"/>
                <c:pt idx="0">
                  <c:v>5</c:v>
                </c:pt>
                <c:pt idx="1">
                  <c:v>10</c:v>
                </c:pt>
                <c:pt idx="2">
                  <c:v>15</c:v>
                </c:pt>
              </c:numCache>
            </c:numRef>
          </c:yVal>
          <c:smooth val="0"/>
          <c:extLst>
            <c:ext xmlns:c16="http://schemas.microsoft.com/office/drawing/2014/chart" uri="{C3380CC4-5D6E-409C-BE32-E72D297353CC}">
              <c16:uniqueId val="{00000001-42C1-AD40-9F59-28B1DA86FE49}"/>
            </c:ext>
          </c:extLst>
        </c:ser>
        <c:ser>
          <c:idx val="4"/>
          <c:order val="2"/>
          <c:tx>
            <c:v>10psi</c:v>
          </c:tx>
          <c:spPr>
            <a:ln w="12700" cap="rnd">
              <a:solidFill>
                <a:schemeClr val="accent5"/>
              </a:solidFill>
              <a:prstDash val="dash"/>
              <a:round/>
            </a:ln>
            <a:effectLst/>
          </c:spPr>
          <c:marker>
            <c:symbol val="none"/>
          </c:marker>
          <c:xVal>
            <c:numRef>
              <c:f>Sheet2!$D$9:$D$11</c:f>
              <c:numCache>
                <c:formatCode>0.00E+00</c:formatCode>
                <c:ptCount val="3"/>
                <c:pt idx="0">
                  <c:v>2.3712415820923837E-4</c:v>
                </c:pt>
                <c:pt idx="1">
                  <c:v>4.4065578393765603E-4</c:v>
                </c:pt>
                <c:pt idx="2">
                  <c:v>6.48908211933422E-4</c:v>
                </c:pt>
              </c:numCache>
            </c:numRef>
          </c:xVal>
          <c:yVal>
            <c:numRef>
              <c:f>Sheet2!$B$9:$B$11</c:f>
              <c:numCache>
                <c:formatCode>General</c:formatCode>
                <c:ptCount val="3"/>
                <c:pt idx="0">
                  <c:v>10</c:v>
                </c:pt>
                <c:pt idx="1">
                  <c:v>20</c:v>
                </c:pt>
                <c:pt idx="2">
                  <c:v>30</c:v>
                </c:pt>
              </c:numCache>
            </c:numRef>
          </c:yVal>
          <c:smooth val="0"/>
          <c:extLst>
            <c:ext xmlns:c16="http://schemas.microsoft.com/office/drawing/2014/chart" uri="{C3380CC4-5D6E-409C-BE32-E72D297353CC}">
              <c16:uniqueId val="{00000002-42C1-AD40-9F59-28B1DA86FE49}"/>
            </c:ext>
          </c:extLst>
        </c:ser>
        <c:ser>
          <c:idx val="2"/>
          <c:order val="3"/>
          <c:tx>
            <c:v>15psi</c:v>
          </c:tx>
          <c:spPr>
            <a:ln w="12700" cap="rnd">
              <a:solidFill>
                <a:schemeClr val="accent3"/>
              </a:solidFill>
              <a:prstDash val="dash"/>
              <a:round/>
            </a:ln>
            <a:effectLst/>
          </c:spPr>
          <c:marker>
            <c:symbol val="none"/>
          </c:marker>
          <c:xVal>
            <c:numRef>
              <c:f>Sheet2!$D$12:$D$14</c:f>
              <c:numCache>
                <c:formatCode>0.00E+00</c:formatCode>
                <c:ptCount val="3"/>
                <c:pt idx="0">
                  <c:v>1.9942326790920657E-4</c:v>
                </c:pt>
                <c:pt idx="1">
                  <c:v>3.0383254370631139E-4</c:v>
                </c:pt>
                <c:pt idx="2">
                  <c:v>5.3440880135668576E-4</c:v>
                </c:pt>
              </c:numCache>
            </c:numRef>
          </c:xVal>
          <c:yVal>
            <c:numRef>
              <c:f>Sheet2!$B$12:$B$14</c:f>
              <c:numCache>
                <c:formatCode>General</c:formatCode>
                <c:ptCount val="3"/>
                <c:pt idx="0">
                  <c:v>10</c:v>
                </c:pt>
                <c:pt idx="1">
                  <c:v>15</c:v>
                </c:pt>
                <c:pt idx="2">
                  <c:v>30</c:v>
                </c:pt>
              </c:numCache>
            </c:numRef>
          </c:yVal>
          <c:smooth val="0"/>
          <c:extLst>
            <c:ext xmlns:c16="http://schemas.microsoft.com/office/drawing/2014/chart" uri="{C3380CC4-5D6E-409C-BE32-E72D297353CC}">
              <c16:uniqueId val="{00000003-42C1-AD40-9F59-28B1DA86FE49}"/>
            </c:ext>
          </c:extLst>
        </c:ser>
        <c:ser>
          <c:idx val="3"/>
          <c:order val="4"/>
          <c:tx>
            <c:v>20psi</c:v>
          </c:tx>
          <c:spPr>
            <a:ln w="12700" cap="rnd">
              <a:solidFill>
                <a:schemeClr val="accent4"/>
              </a:solidFill>
              <a:prstDash val="dash"/>
              <a:round/>
            </a:ln>
            <a:effectLst/>
          </c:spPr>
          <c:marker>
            <c:symbol val="none"/>
          </c:marker>
          <c:xVal>
            <c:numRef>
              <c:f>Sheet2!$D$15:$D$17</c:f>
              <c:numCache>
                <c:formatCode>0.00E+00</c:formatCode>
                <c:ptCount val="3"/>
                <c:pt idx="0">
                  <c:v>2.5123523992965415E-4</c:v>
                </c:pt>
                <c:pt idx="1">
                  <c:v>3.2536249448917275E-4</c:v>
                </c:pt>
                <c:pt idx="2">
                  <c:v>6.1091739938572251E-4</c:v>
                </c:pt>
              </c:numCache>
            </c:numRef>
          </c:xVal>
          <c:yVal>
            <c:numRef>
              <c:f>Sheet2!$B$15:$B$17</c:f>
              <c:numCache>
                <c:formatCode>General</c:formatCode>
                <c:ptCount val="3"/>
                <c:pt idx="0">
                  <c:v>15</c:v>
                </c:pt>
                <c:pt idx="1">
                  <c:v>20</c:v>
                </c:pt>
                <c:pt idx="2">
                  <c:v>40</c:v>
                </c:pt>
              </c:numCache>
            </c:numRef>
          </c:yVal>
          <c:smooth val="0"/>
          <c:extLst>
            <c:ext xmlns:c16="http://schemas.microsoft.com/office/drawing/2014/chart" uri="{C3380CC4-5D6E-409C-BE32-E72D297353CC}">
              <c16:uniqueId val="{00000004-42C1-AD40-9F59-28B1DA86FE49}"/>
            </c:ext>
          </c:extLst>
        </c:ser>
        <c:ser>
          <c:idx val="5"/>
          <c:order val="5"/>
          <c:tx>
            <c:v>3psi_CFLEX</c:v>
          </c:tx>
          <c:spPr>
            <a:ln w="12700" cap="rnd">
              <a:solidFill>
                <a:srgbClr val="0070C0"/>
              </a:solidFill>
              <a:round/>
            </a:ln>
            <a:effectLst/>
          </c:spPr>
          <c:marker>
            <c:symbol val="x"/>
            <c:size val="5"/>
            <c:spPr>
              <a:noFill/>
              <a:ln w="9525">
                <a:solidFill>
                  <a:srgbClr val="0070C0"/>
                </a:solidFill>
              </a:ln>
              <a:effectLst/>
            </c:spPr>
          </c:marker>
          <c:xVal>
            <c:numRef>
              <c:f>Sheet2!$L$3:$L$6</c:f>
              <c:numCache>
                <c:formatCode>0.00E+00</c:formatCode>
                <c:ptCount val="4"/>
                <c:pt idx="0">
                  <c:v>2.0083083333333334E-4</c:v>
                </c:pt>
                <c:pt idx="1">
                  <c:v>3.2464616666666668E-4</c:v>
                </c:pt>
                <c:pt idx="2">
                  <c:v>4.2589666666666674E-4</c:v>
                </c:pt>
                <c:pt idx="3">
                  <c:v>5.1238500000000008E-4</c:v>
                </c:pt>
              </c:numCache>
            </c:numRef>
          </c:xVal>
          <c:yVal>
            <c:numRef>
              <c:f>Sheet2!$F$3:$F$6</c:f>
              <c:numCache>
                <c:formatCode>General</c:formatCode>
                <c:ptCount val="4"/>
                <c:pt idx="0">
                  <c:v>3</c:v>
                </c:pt>
                <c:pt idx="1">
                  <c:v>6</c:v>
                </c:pt>
                <c:pt idx="2">
                  <c:v>9</c:v>
                </c:pt>
                <c:pt idx="3">
                  <c:v>12</c:v>
                </c:pt>
              </c:numCache>
            </c:numRef>
          </c:yVal>
          <c:smooth val="0"/>
          <c:extLst>
            <c:ext xmlns:c16="http://schemas.microsoft.com/office/drawing/2014/chart" uri="{C3380CC4-5D6E-409C-BE32-E72D297353CC}">
              <c16:uniqueId val="{00000005-42C1-AD40-9F59-28B1DA86FE49}"/>
            </c:ext>
          </c:extLst>
        </c:ser>
        <c:ser>
          <c:idx val="6"/>
          <c:order val="6"/>
          <c:tx>
            <c:v>5psi_CFLEX</c:v>
          </c:tx>
          <c:spPr>
            <a:ln w="12700" cap="rnd">
              <a:solidFill>
                <a:schemeClr val="accent2"/>
              </a:solidFill>
              <a:round/>
            </a:ln>
            <a:effectLst/>
          </c:spPr>
          <c:marker>
            <c:symbol val="x"/>
            <c:size val="5"/>
            <c:spPr>
              <a:noFill/>
              <a:ln w="12700">
                <a:solidFill>
                  <a:schemeClr val="accent2"/>
                </a:solidFill>
              </a:ln>
              <a:effectLst/>
            </c:spPr>
          </c:marker>
          <c:xVal>
            <c:numRef>
              <c:f>Sheet2!$L$7:$L$10</c:f>
              <c:numCache>
                <c:formatCode>0.00E+00</c:formatCode>
                <c:ptCount val="4"/>
                <c:pt idx="0">
                  <c:v>2.3776133333333331E-4</c:v>
                </c:pt>
                <c:pt idx="1">
                  <c:v>3.9152833333333336E-4</c:v>
                </c:pt>
                <c:pt idx="2">
                  <c:v>5.1793333333333342E-4</c:v>
                </c:pt>
                <c:pt idx="3">
                  <c:v>6.2567333333333336E-4</c:v>
                </c:pt>
              </c:numCache>
            </c:numRef>
          </c:xVal>
          <c:yVal>
            <c:numRef>
              <c:f>Sheet2!$F$7:$F$10</c:f>
              <c:numCache>
                <c:formatCode>General</c:formatCode>
                <c:ptCount val="4"/>
                <c:pt idx="0">
                  <c:v>5</c:v>
                </c:pt>
                <c:pt idx="1">
                  <c:v>10</c:v>
                </c:pt>
                <c:pt idx="2">
                  <c:v>15</c:v>
                </c:pt>
                <c:pt idx="3">
                  <c:v>20</c:v>
                </c:pt>
              </c:numCache>
            </c:numRef>
          </c:yVal>
          <c:smooth val="0"/>
          <c:extLst>
            <c:ext xmlns:c16="http://schemas.microsoft.com/office/drawing/2014/chart" uri="{C3380CC4-5D6E-409C-BE32-E72D297353CC}">
              <c16:uniqueId val="{00000006-42C1-AD40-9F59-28B1DA86FE49}"/>
            </c:ext>
          </c:extLst>
        </c:ser>
        <c:ser>
          <c:idx val="7"/>
          <c:order val="7"/>
          <c:tx>
            <c:v>10psi_CFLEX</c:v>
          </c:tx>
          <c:spPr>
            <a:ln w="12700" cap="rnd">
              <a:solidFill>
                <a:schemeClr val="accent5"/>
              </a:solidFill>
              <a:round/>
            </a:ln>
            <a:effectLst/>
          </c:spPr>
          <c:marker>
            <c:symbol val="x"/>
            <c:size val="5"/>
            <c:spPr>
              <a:noFill/>
              <a:ln w="9525">
                <a:solidFill>
                  <a:schemeClr val="accent5"/>
                </a:solidFill>
              </a:ln>
              <a:effectLst/>
            </c:spPr>
          </c:marker>
          <c:xVal>
            <c:numRef>
              <c:f>Sheet2!$L$11:$L$17</c:f>
              <c:numCache>
                <c:formatCode>0.00E+00</c:formatCode>
                <c:ptCount val="7"/>
                <c:pt idx="0">
                  <c:v>1.8151316666666661E-4</c:v>
                </c:pt>
                <c:pt idx="1">
                  <c:v>3.0471650000000002E-4</c:v>
                </c:pt>
                <c:pt idx="2">
                  <c:v>4.1379666666666666E-4</c:v>
                </c:pt>
                <c:pt idx="3">
                  <c:v>5.1152000000000001E-4</c:v>
                </c:pt>
                <c:pt idx="4">
                  <c:v>6.0007666666666659E-4</c:v>
                </c:pt>
                <c:pt idx="5">
                  <c:v>6.8112333333333332E-4</c:v>
                </c:pt>
                <c:pt idx="6">
                  <c:v>7.5592000000000009E-4</c:v>
                </c:pt>
              </c:numCache>
            </c:numRef>
          </c:xVal>
          <c:yVal>
            <c:numRef>
              <c:f>Sheet2!$F$11:$F$17</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7-42C1-AD40-9F59-28B1DA86FE49}"/>
            </c:ext>
          </c:extLst>
        </c:ser>
        <c:ser>
          <c:idx val="8"/>
          <c:order val="8"/>
          <c:tx>
            <c:v>15psi_CFLEX</c:v>
          </c:tx>
          <c:spPr>
            <a:ln w="12700" cap="rnd">
              <a:solidFill>
                <a:schemeClr val="accent3"/>
              </a:solidFill>
              <a:round/>
            </a:ln>
            <a:effectLst/>
          </c:spPr>
          <c:marker>
            <c:symbol val="x"/>
            <c:size val="5"/>
            <c:spPr>
              <a:noFill/>
              <a:ln w="9525">
                <a:solidFill>
                  <a:schemeClr val="accent3"/>
                </a:solidFill>
              </a:ln>
              <a:effectLst/>
            </c:spPr>
          </c:marker>
          <c:xVal>
            <c:numRef>
              <c:f>Sheet2!$L$18:$L$24</c:f>
              <c:numCache>
                <c:formatCode>0.00E+00</c:formatCode>
                <c:ptCount val="7"/>
                <c:pt idx="0">
                  <c:v>1.5510933333333333E-4</c:v>
                </c:pt>
                <c:pt idx="1">
                  <c:v>2.6005599999999999E-4</c:v>
                </c:pt>
                <c:pt idx="2">
                  <c:v>3.5543199999999998E-4</c:v>
                </c:pt>
                <c:pt idx="3">
                  <c:v>4.4333000000000003E-4</c:v>
                </c:pt>
                <c:pt idx="4">
                  <c:v>5.2477833333333332E-4</c:v>
                </c:pt>
                <c:pt idx="5">
                  <c:v>6.0065999999999993E-4</c:v>
                </c:pt>
                <c:pt idx="6">
                  <c:v>6.7170499999999998E-4</c:v>
                </c:pt>
              </c:numCache>
            </c:numRef>
          </c:xVal>
          <c:yVal>
            <c:numRef>
              <c:f>Sheet2!$F$18:$F$24</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8-42C1-AD40-9F59-28B1DA86FE49}"/>
            </c:ext>
          </c:extLst>
        </c:ser>
        <c:ser>
          <c:idx val="9"/>
          <c:order val="9"/>
          <c:tx>
            <c:v>20psi_CFLEX</c:v>
          </c:tx>
          <c:spPr>
            <a:ln w="12700" cap="rnd">
              <a:solidFill>
                <a:schemeClr val="accent4"/>
              </a:solidFill>
              <a:round/>
            </a:ln>
            <a:effectLst/>
          </c:spPr>
          <c:marker>
            <c:symbol val="x"/>
            <c:size val="5"/>
            <c:spPr>
              <a:noFill/>
              <a:ln w="9525">
                <a:solidFill>
                  <a:schemeClr val="accent4"/>
                </a:solidFill>
              </a:ln>
              <a:effectLst/>
            </c:spPr>
          </c:marker>
          <c:xVal>
            <c:numRef>
              <c:f>Sheet2!$L$25:$L$34</c:f>
              <c:numCache>
                <c:formatCode>0.00E+00</c:formatCode>
                <c:ptCount val="10"/>
                <c:pt idx="0">
                  <c:v>1.4079266666666668E-4</c:v>
                </c:pt>
                <c:pt idx="1">
                  <c:v>2.3254150000000002E-4</c:v>
                </c:pt>
                <c:pt idx="2">
                  <c:v>3.1764583333333335E-4</c:v>
                </c:pt>
                <c:pt idx="3">
                  <c:v>3.9747666666666666E-4</c:v>
                </c:pt>
                <c:pt idx="4">
                  <c:v>4.7255666666666659E-4</c:v>
                </c:pt>
                <c:pt idx="5">
                  <c:v>5.4338166666666665E-4</c:v>
                </c:pt>
                <c:pt idx="6">
                  <c:v>6.1040666666666672E-4</c:v>
                </c:pt>
                <c:pt idx="7">
                  <c:v>6.7401833333333334E-4</c:v>
                </c:pt>
                <c:pt idx="8">
                  <c:v>7.3456333333333341E-4</c:v>
                </c:pt>
                <c:pt idx="9">
                  <c:v>7.9233333333333326E-4</c:v>
                </c:pt>
              </c:numCache>
            </c:numRef>
          </c:xVal>
          <c:yVal>
            <c:numRef>
              <c:f>Sheet2!$F$25:$F$34</c:f>
              <c:numCache>
                <c:formatCode>General</c:formatCode>
                <c:ptCount val="10"/>
                <c:pt idx="0">
                  <c:v>5</c:v>
                </c:pt>
                <c:pt idx="1">
                  <c:v>10</c:v>
                </c:pt>
                <c:pt idx="2">
                  <c:v>15</c:v>
                </c:pt>
                <c:pt idx="3">
                  <c:v>20</c:v>
                </c:pt>
                <c:pt idx="4">
                  <c:v>25</c:v>
                </c:pt>
                <c:pt idx="5">
                  <c:v>30</c:v>
                </c:pt>
                <c:pt idx="6">
                  <c:v>35</c:v>
                </c:pt>
                <c:pt idx="7">
                  <c:v>40</c:v>
                </c:pt>
                <c:pt idx="8">
                  <c:v>45</c:v>
                </c:pt>
                <c:pt idx="9">
                  <c:v>50</c:v>
                </c:pt>
              </c:numCache>
            </c:numRef>
          </c:yVal>
          <c:smooth val="0"/>
          <c:extLst>
            <c:ext xmlns:c16="http://schemas.microsoft.com/office/drawing/2014/chart" uri="{C3380CC4-5D6E-409C-BE32-E72D297353CC}">
              <c16:uniqueId val="{00000009-42C1-AD40-9F59-28B1DA86FE49}"/>
            </c:ext>
          </c:extLst>
        </c:ser>
        <c:dLbls>
          <c:showLegendKey val="0"/>
          <c:showVal val="0"/>
          <c:showCatName val="0"/>
          <c:showSerName val="0"/>
          <c:showPercent val="0"/>
          <c:showBubbleSize val="0"/>
        </c:dLbls>
        <c:axId val="1474169040"/>
        <c:axId val="1474170720"/>
      </c:scatterChart>
      <c:valAx>
        <c:axId val="1474169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ltLang="zh-CN" sz="1400" b="1"/>
                  <a:t>Axial</a:t>
                </a:r>
                <a:r>
                  <a:rPr lang="zh-CN" altLang="en-US" sz="1400" b="1"/>
                  <a:t> </a:t>
                </a:r>
                <a:r>
                  <a:rPr lang="en-US" altLang="zh-CN" sz="1400" b="1"/>
                  <a:t>Strain</a:t>
                </a:r>
                <a:r>
                  <a:rPr lang="zh-CN" altLang="en-US" sz="1400" b="1"/>
                  <a:t> </a:t>
                </a:r>
                <a:r>
                  <a:rPr lang="en-US" altLang="zh-CN" sz="1400" b="1"/>
                  <a:t>(in./in.)</a:t>
                </a:r>
                <a:endParaRPr lang="en-US" sz="1400" b="1"/>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74170720"/>
        <c:crosses val="autoZero"/>
        <c:crossBetween val="midCat"/>
        <c:majorUnit val="2.0000000000000006E-4"/>
        <c:minorUnit val="1.0000000000000003E-4"/>
      </c:valAx>
      <c:valAx>
        <c:axId val="1474170720"/>
        <c:scaling>
          <c:orientation val="minMax"/>
          <c:max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ltLang="zh-CN" sz="1400" b="1"/>
                  <a:t>Deviator</a:t>
                </a:r>
                <a:r>
                  <a:rPr lang="zh-CN" altLang="en-US" sz="1400" b="1" baseline="0"/>
                  <a:t> </a:t>
                </a:r>
                <a:r>
                  <a:rPr lang="en-US" altLang="zh-CN" sz="1400" b="1" baseline="0"/>
                  <a:t>Stress</a:t>
                </a:r>
                <a:r>
                  <a:rPr lang="zh-CN" altLang="en-US" sz="1400" b="1" baseline="0"/>
                  <a:t> </a:t>
                </a:r>
                <a:r>
                  <a:rPr lang="en-US" altLang="zh-CN" sz="1400" b="1" baseline="0"/>
                  <a:t>(psi)</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741690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altLang="zh-CN" sz="2000" b="1"/>
              <a:t>Triaxial</a:t>
            </a:r>
            <a:r>
              <a:rPr lang="zh-CN" altLang="en-US" sz="2000" b="1" baseline="0"/>
              <a:t> </a:t>
            </a:r>
            <a:r>
              <a:rPr lang="en-US" altLang="zh-CN" sz="2000" b="1" baseline="0"/>
              <a:t>Test - C-FLEX</a:t>
            </a:r>
            <a:endParaRPr lang="en-US"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3psi</c:v>
          </c:tx>
          <c:spPr>
            <a:ln w="12700" cap="rnd">
              <a:solidFill>
                <a:schemeClr val="accent1"/>
              </a:solidFill>
              <a:prstDash val="dash"/>
              <a:round/>
            </a:ln>
            <a:effectLst/>
          </c:spPr>
          <c:marker>
            <c:symbol val="none"/>
          </c:marker>
          <c:xVal>
            <c:numRef>
              <c:f>Sheet3!$D$3:$D$5</c:f>
              <c:numCache>
                <c:formatCode>0.00E+00</c:formatCode>
                <c:ptCount val="3"/>
                <c:pt idx="0">
                  <c:v>1.577511003139247E-4</c:v>
                </c:pt>
                <c:pt idx="1">
                  <c:v>2.6228820227666163E-4</c:v>
                </c:pt>
                <c:pt idx="2">
                  <c:v>3.6808009422850414E-4</c:v>
                </c:pt>
              </c:numCache>
            </c:numRef>
          </c:xVal>
          <c:yVal>
            <c:numRef>
              <c:f>Sheet3!$B$3:$B$5</c:f>
              <c:numCache>
                <c:formatCode>General</c:formatCode>
                <c:ptCount val="3"/>
                <c:pt idx="0">
                  <c:v>3</c:v>
                </c:pt>
                <c:pt idx="1">
                  <c:v>6</c:v>
                </c:pt>
                <c:pt idx="2">
                  <c:v>9</c:v>
                </c:pt>
              </c:numCache>
            </c:numRef>
          </c:yVal>
          <c:smooth val="0"/>
          <c:extLst>
            <c:ext xmlns:c16="http://schemas.microsoft.com/office/drawing/2014/chart" uri="{C3380CC4-5D6E-409C-BE32-E72D297353CC}">
              <c16:uniqueId val="{00000000-2F0E-DD45-B99E-64B00F7D1E8D}"/>
            </c:ext>
          </c:extLst>
        </c:ser>
        <c:ser>
          <c:idx val="1"/>
          <c:order val="1"/>
          <c:tx>
            <c:v>5psi</c:v>
          </c:tx>
          <c:spPr>
            <a:ln w="12700" cap="rnd">
              <a:solidFill>
                <a:schemeClr val="accent2"/>
              </a:solidFill>
              <a:prstDash val="dash"/>
              <a:round/>
            </a:ln>
            <a:effectLst/>
          </c:spPr>
          <c:marker>
            <c:symbol val="none"/>
          </c:marker>
          <c:xVal>
            <c:numRef>
              <c:f>Sheet3!$D$6:$D$8</c:f>
              <c:numCache>
                <c:formatCode>0.00E+00</c:formatCode>
                <c:ptCount val="3"/>
                <c:pt idx="0">
                  <c:v>2.03471218996073E-4</c:v>
                </c:pt>
                <c:pt idx="1">
                  <c:v>3.3950554412553557E-4</c:v>
                </c:pt>
                <c:pt idx="2">
                  <c:v>4.443522824895577E-4</c:v>
                </c:pt>
              </c:numCache>
            </c:numRef>
          </c:xVal>
          <c:yVal>
            <c:numRef>
              <c:f>Sheet3!$B$6:$B$8</c:f>
              <c:numCache>
                <c:formatCode>General</c:formatCode>
                <c:ptCount val="3"/>
                <c:pt idx="0">
                  <c:v>5</c:v>
                </c:pt>
                <c:pt idx="1">
                  <c:v>10</c:v>
                </c:pt>
                <c:pt idx="2">
                  <c:v>15</c:v>
                </c:pt>
              </c:numCache>
            </c:numRef>
          </c:yVal>
          <c:smooth val="0"/>
          <c:extLst>
            <c:ext xmlns:c16="http://schemas.microsoft.com/office/drawing/2014/chart" uri="{C3380CC4-5D6E-409C-BE32-E72D297353CC}">
              <c16:uniqueId val="{00000001-2F0E-DD45-B99E-64B00F7D1E8D}"/>
            </c:ext>
          </c:extLst>
        </c:ser>
        <c:ser>
          <c:idx val="4"/>
          <c:order val="2"/>
          <c:tx>
            <c:v>10psi</c:v>
          </c:tx>
          <c:spPr>
            <a:ln w="12700" cap="rnd">
              <a:solidFill>
                <a:schemeClr val="accent5"/>
              </a:solidFill>
              <a:prstDash val="dash"/>
              <a:round/>
            </a:ln>
            <a:effectLst/>
          </c:spPr>
          <c:marker>
            <c:symbol val="none"/>
          </c:marker>
          <c:xVal>
            <c:numRef>
              <c:f>Sheet3!$D$9:$D$11</c:f>
              <c:numCache>
                <c:formatCode>0.00E+00</c:formatCode>
                <c:ptCount val="3"/>
                <c:pt idx="0">
                  <c:v>2.3712415820923837E-4</c:v>
                </c:pt>
                <c:pt idx="1">
                  <c:v>4.4065578393765603E-4</c:v>
                </c:pt>
                <c:pt idx="2">
                  <c:v>6.48908211933422E-4</c:v>
                </c:pt>
              </c:numCache>
            </c:numRef>
          </c:xVal>
          <c:yVal>
            <c:numRef>
              <c:f>Sheet3!$B$9:$B$11</c:f>
              <c:numCache>
                <c:formatCode>General</c:formatCode>
                <c:ptCount val="3"/>
                <c:pt idx="0">
                  <c:v>10</c:v>
                </c:pt>
                <c:pt idx="1">
                  <c:v>20</c:v>
                </c:pt>
                <c:pt idx="2">
                  <c:v>30</c:v>
                </c:pt>
              </c:numCache>
            </c:numRef>
          </c:yVal>
          <c:smooth val="0"/>
          <c:extLst>
            <c:ext xmlns:c16="http://schemas.microsoft.com/office/drawing/2014/chart" uri="{C3380CC4-5D6E-409C-BE32-E72D297353CC}">
              <c16:uniqueId val="{00000002-2F0E-DD45-B99E-64B00F7D1E8D}"/>
            </c:ext>
          </c:extLst>
        </c:ser>
        <c:ser>
          <c:idx val="2"/>
          <c:order val="3"/>
          <c:tx>
            <c:v>15psi</c:v>
          </c:tx>
          <c:spPr>
            <a:ln w="12700" cap="rnd">
              <a:solidFill>
                <a:schemeClr val="accent3"/>
              </a:solidFill>
              <a:prstDash val="dash"/>
              <a:round/>
            </a:ln>
            <a:effectLst/>
          </c:spPr>
          <c:marker>
            <c:symbol val="none"/>
          </c:marker>
          <c:xVal>
            <c:numRef>
              <c:f>Sheet3!$D$12:$D$14</c:f>
              <c:numCache>
                <c:formatCode>0.00E+00</c:formatCode>
                <c:ptCount val="3"/>
                <c:pt idx="0">
                  <c:v>1.9942326790920657E-4</c:v>
                </c:pt>
                <c:pt idx="1">
                  <c:v>3.0383254370631139E-4</c:v>
                </c:pt>
                <c:pt idx="2">
                  <c:v>5.3440880135668576E-4</c:v>
                </c:pt>
              </c:numCache>
            </c:numRef>
          </c:xVal>
          <c:yVal>
            <c:numRef>
              <c:f>Sheet3!$B$12:$B$14</c:f>
              <c:numCache>
                <c:formatCode>General</c:formatCode>
                <c:ptCount val="3"/>
                <c:pt idx="0">
                  <c:v>10</c:v>
                </c:pt>
                <c:pt idx="1">
                  <c:v>15</c:v>
                </c:pt>
                <c:pt idx="2">
                  <c:v>30</c:v>
                </c:pt>
              </c:numCache>
            </c:numRef>
          </c:yVal>
          <c:smooth val="0"/>
          <c:extLst>
            <c:ext xmlns:c16="http://schemas.microsoft.com/office/drawing/2014/chart" uri="{C3380CC4-5D6E-409C-BE32-E72D297353CC}">
              <c16:uniqueId val="{00000003-2F0E-DD45-B99E-64B00F7D1E8D}"/>
            </c:ext>
          </c:extLst>
        </c:ser>
        <c:ser>
          <c:idx val="3"/>
          <c:order val="4"/>
          <c:tx>
            <c:v>20psi</c:v>
          </c:tx>
          <c:spPr>
            <a:ln w="12700" cap="rnd">
              <a:solidFill>
                <a:schemeClr val="accent4"/>
              </a:solidFill>
              <a:prstDash val="dash"/>
              <a:round/>
            </a:ln>
            <a:effectLst/>
          </c:spPr>
          <c:marker>
            <c:symbol val="none"/>
          </c:marker>
          <c:xVal>
            <c:numRef>
              <c:f>Sheet3!$D$15:$D$17</c:f>
              <c:numCache>
                <c:formatCode>0.00E+00</c:formatCode>
                <c:ptCount val="3"/>
                <c:pt idx="0">
                  <c:v>2.5123523992965415E-4</c:v>
                </c:pt>
                <c:pt idx="1">
                  <c:v>3.2536249448917275E-4</c:v>
                </c:pt>
                <c:pt idx="2">
                  <c:v>6.1091739938572251E-4</c:v>
                </c:pt>
              </c:numCache>
            </c:numRef>
          </c:xVal>
          <c:yVal>
            <c:numRef>
              <c:f>Sheet3!$B$15:$B$17</c:f>
              <c:numCache>
                <c:formatCode>General</c:formatCode>
                <c:ptCount val="3"/>
                <c:pt idx="0">
                  <c:v>15</c:v>
                </c:pt>
                <c:pt idx="1">
                  <c:v>20</c:v>
                </c:pt>
                <c:pt idx="2">
                  <c:v>40</c:v>
                </c:pt>
              </c:numCache>
            </c:numRef>
          </c:yVal>
          <c:smooth val="0"/>
          <c:extLst>
            <c:ext xmlns:c16="http://schemas.microsoft.com/office/drawing/2014/chart" uri="{C3380CC4-5D6E-409C-BE32-E72D297353CC}">
              <c16:uniqueId val="{00000004-2F0E-DD45-B99E-64B00F7D1E8D}"/>
            </c:ext>
          </c:extLst>
        </c:ser>
        <c:ser>
          <c:idx val="5"/>
          <c:order val="5"/>
          <c:tx>
            <c:v>3psi_CFLEX</c:v>
          </c:tx>
          <c:spPr>
            <a:ln w="12700" cap="rnd">
              <a:solidFill>
                <a:srgbClr val="0070C0"/>
              </a:solidFill>
              <a:round/>
            </a:ln>
            <a:effectLst/>
          </c:spPr>
          <c:marker>
            <c:symbol val="x"/>
            <c:size val="5"/>
            <c:spPr>
              <a:noFill/>
              <a:ln w="9525">
                <a:solidFill>
                  <a:srgbClr val="0070C0"/>
                </a:solidFill>
              </a:ln>
              <a:effectLst/>
            </c:spPr>
          </c:marker>
          <c:xVal>
            <c:numRef>
              <c:f>Sheet3!$I$3:$I$6</c:f>
              <c:numCache>
                <c:formatCode>0.00E+00</c:formatCode>
                <c:ptCount val="4"/>
                <c:pt idx="0">
                  <c:v>1.5463866666666666E-4</c:v>
                </c:pt>
                <c:pt idx="1">
                  <c:v>2.7845400000000003E-4</c:v>
                </c:pt>
                <c:pt idx="2">
                  <c:v>3.7970450000000008E-4</c:v>
                </c:pt>
                <c:pt idx="3">
                  <c:v>4.6619283333333342E-4</c:v>
                </c:pt>
              </c:numCache>
            </c:numRef>
          </c:xVal>
          <c:yVal>
            <c:numRef>
              <c:f>Sheet3!$F$3:$F$6</c:f>
              <c:numCache>
                <c:formatCode>General</c:formatCode>
                <c:ptCount val="4"/>
                <c:pt idx="0">
                  <c:v>3</c:v>
                </c:pt>
                <c:pt idx="1">
                  <c:v>6</c:v>
                </c:pt>
                <c:pt idx="2">
                  <c:v>9</c:v>
                </c:pt>
                <c:pt idx="3">
                  <c:v>12</c:v>
                </c:pt>
              </c:numCache>
            </c:numRef>
          </c:yVal>
          <c:smooth val="0"/>
          <c:extLst>
            <c:ext xmlns:c16="http://schemas.microsoft.com/office/drawing/2014/chart" uri="{C3380CC4-5D6E-409C-BE32-E72D297353CC}">
              <c16:uniqueId val="{00000005-2F0E-DD45-B99E-64B00F7D1E8D}"/>
            </c:ext>
          </c:extLst>
        </c:ser>
        <c:ser>
          <c:idx val="6"/>
          <c:order val="6"/>
          <c:tx>
            <c:v>5psi_CFLEX</c:v>
          </c:tx>
          <c:spPr>
            <a:ln w="12700" cap="rnd">
              <a:solidFill>
                <a:schemeClr val="accent2"/>
              </a:solidFill>
              <a:round/>
            </a:ln>
            <a:effectLst/>
          </c:spPr>
          <c:marker>
            <c:symbol val="x"/>
            <c:size val="5"/>
            <c:spPr>
              <a:noFill/>
              <a:ln w="12700">
                <a:solidFill>
                  <a:schemeClr val="accent2"/>
                </a:solidFill>
              </a:ln>
              <a:effectLst/>
            </c:spPr>
          </c:marker>
          <c:xVal>
            <c:numRef>
              <c:f>Sheet3!$I$7:$I$10</c:f>
              <c:numCache>
                <c:formatCode>0.00E+00</c:formatCode>
                <c:ptCount val="4"/>
                <c:pt idx="0">
                  <c:v>1.954418333333333E-4</c:v>
                </c:pt>
                <c:pt idx="1">
                  <c:v>3.4920883333333338E-4</c:v>
                </c:pt>
                <c:pt idx="2">
                  <c:v>4.7561383333333344E-4</c:v>
                </c:pt>
                <c:pt idx="3">
                  <c:v>5.8335383333333332E-4</c:v>
                </c:pt>
              </c:numCache>
            </c:numRef>
          </c:xVal>
          <c:yVal>
            <c:numRef>
              <c:f>Sheet3!$F$7:$F$10</c:f>
              <c:numCache>
                <c:formatCode>General</c:formatCode>
                <c:ptCount val="4"/>
                <c:pt idx="0">
                  <c:v>5</c:v>
                </c:pt>
                <c:pt idx="1">
                  <c:v>10</c:v>
                </c:pt>
                <c:pt idx="2">
                  <c:v>15</c:v>
                </c:pt>
                <c:pt idx="3">
                  <c:v>20</c:v>
                </c:pt>
              </c:numCache>
            </c:numRef>
          </c:yVal>
          <c:smooth val="0"/>
          <c:extLst>
            <c:ext xmlns:c16="http://schemas.microsoft.com/office/drawing/2014/chart" uri="{C3380CC4-5D6E-409C-BE32-E72D297353CC}">
              <c16:uniqueId val="{00000006-2F0E-DD45-B99E-64B00F7D1E8D}"/>
            </c:ext>
          </c:extLst>
        </c:ser>
        <c:ser>
          <c:idx val="7"/>
          <c:order val="7"/>
          <c:tx>
            <c:v>10psi_CFLEX</c:v>
          </c:tx>
          <c:spPr>
            <a:ln w="12700" cap="rnd">
              <a:solidFill>
                <a:schemeClr val="accent5"/>
              </a:solidFill>
              <a:round/>
            </a:ln>
            <a:effectLst/>
          </c:spPr>
          <c:marker>
            <c:symbol val="x"/>
            <c:size val="5"/>
            <c:spPr>
              <a:noFill/>
              <a:ln w="9525">
                <a:solidFill>
                  <a:schemeClr val="accent5"/>
                </a:solidFill>
              </a:ln>
              <a:effectLst/>
            </c:spPr>
          </c:marker>
          <c:xVal>
            <c:numRef>
              <c:f>Sheet3!$I$11:$I$17</c:f>
              <c:numCache>
                <c:formatCode>0.00E+00</c:formatCode>
                <c:ptCount val="7"/>
                <c:pt idx="0">
                  <c:v>1.4032166666666661E-4</c:v>
                </c:pt>
                <c:pt idx="1">
                  <c:v>2.6352500000000002E-4</c:v>
                </c:pt>
                <c:pt idx="2">
                  <c:v>3.7260516666666666E-4</c:v>
                </c:pt>
                <c:pt idx="3">
                  <c:v>4.7032850000000001E-4</c:v>
                </c:pt>
                <c:pt idx="4">
                  <c:v>5.5888516666666665E-4</c:v>
                </c:pt>
                <c:pt idx="5">
                  <c:v>6.3993183333333338E-4</c:v>
                </c:pt>
                <c:pt idx="6">
                  <c:v>7.1472850000000015E-4</c:v>
                </c:pt>
              </c:numCache>
            </c:numRef>
          </c:xVal>
          <c:yVal>
            <c:numRef>
              <c:f>Sheet3!$F$11:$F$17</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7-2F0E-DD45-B99E-64B00F7D1E8D}"/>
            </c:ext>
          </c:extLst>
        </c:ser>
        <c:ser>
          <c:idx val="8"/>
          <c:order val="8"/>
          <c:tx>
            <c:v>15psi_CFLEX</c:v>
          </c:tx>
          <c:spPr>
            <a:ln w="12700" cap="rnd">
              <a:solidFill>
                <a:schemeClr val="accent3"/>
              </a:solidFill>
              <a:round/>
            </a:ln>
            <a:effectLst/>
          </c:spPr>
          <c:marker>
            <c:symbol val="x"/>
            <c:size val="5"/>
            <c:spPr>
              <a:noFill/>
              <a:ln w="9525">
                <a:solidFill>
                  <a:schemeClr val="accent3"/>
                </a:solidFill>
              </a:ln>
              <a:effectLst/>
            </c:spPr>
          </c:marker>
          <c:xVal>
            <c:numRef>
              <c:f>Sheet3!$I$18:$I$24</c:f>
              <c:numCache>
                <c:formatCode>0.00E+00</c:formatCode>
                <c:ptCount val="7"/>
                <c:pt idx="0">
                  <c:v>1.127325E-4</c:v>
                </c:pt>
                <c:pt idx="1">
                  <c:v>2.1767916666666666E-4</c:v>
                </c:pt>
                <c:pt idx="2">
                  <c:v>3.1305516666666665E-4</c:v>
                </c:pt>
                <c:pt idx="3">
                  <c:v>4.009531666666667E-4</c:v>
                </c:pt>
                <c:pt idx="4">
                  <c:v>4.8240149999999999E-4</c:v>
                </c:pt>
                <c:pt idx="5">
                  <c:v>5.582831666666666E-4</c:v>
                </c:pt>
                <c:pt idx="6">
                  <c:v>6.2932816666666665E-4</c:v>
                </c:pt>
              </c:numCache>
            </c:numRef>
          </c:xVal>
          <c:yVal>
            <c:numRef>
              <c:f>Sheet3!$F$18:$F$24</c:f>
              <c:numCache>
                <c:formatCode>General</c:formatCode>
                <c:ptCount val="7"/>
                <c:pt idx="0">
                  <c:v>5</c:v>
                </c:pt>
                <c:pt idx="1">
                  <c:v>10</c:v>
                </c:pt>
                <c:pt idx="2">
                  <c:v>15</c:v>
                </c:pt>
                <c:pt idx="3">
                  <c:v>20</c:v>
                </c:pt>
                <c:pt idx="4">
                  <c:v>25</c:v>
                </c:pt>
                <c:pt idx="5">
                  <c:v>30</c:v>
                </c:pt>
                <c:pt idx="6">
                  <c:v>35</c:v>
                </c:pt>
              </c:numCache>
            </c:numRef>
          </c:yVal>
          <c:smooth val="0"/>
          <c:extLst>
            <c:ext xmlns:c16="http://schemas.microsoft.com/office/drawing/2014/chart" uri="{C3380CC4-5D6E-409C-BE32-E72D297353CC}">
              <c16:uniqueId val="{00000008-2F0E-DD45-B99E-64B00F7D1E8D}"/>
            </c:ext>
          </c:extLst>
        </c:ser>
        <c:ser>
          <c:idx val="9"/>
          <c:order val="9"/>
          <c:tx>
            <c:v>20psi_CFLEX</c:v>
          </c:tx>
          <c:spPr>
            <a:ln w="12700" cap="rnd">
              <a:solidFill>
                <a:schemeClr val="accent4"/>
              </a:solidFill>
              <a:round/>
            </a:ln>
            <a:effectLst/>
          </c:spPr>
          <c:marker>
            <c:symbol val="x"/>
            <c:size val="5"/>
            <c:spPr>
              <a:noFill/>
              <a:ln w="9525">
                <a:solidFill>
                  <a:schemeClr val="accent4"/>
                </a:solidFill>
              </a:ln>
              <a:effectLst/>
            </c:spPr>
          </c:marker>
          <c:xVal>
            <c:numRef>
              <c:f>Sheet3!$I$25:$I$34</c:f>
              <c:numCache>
                <c:formatCode>0.00E+00</c:formatCode>
                <c:ptCount val="10"/>
                <c:pt idx="0">
                  <c:v>9.6703833333333368E-5</c:v>
                </c:pt>
                <c:pt idx="1">
                  <c:v>1.884526666666667E-4</c:v>
                </c:pt>
                <c:pt idx="2">
                  <c:v>2.7355700000000001E-4</c:v>
                </c:pt>
                <c:pt idx="3">
                  <c:v>3.5338783333333331E-4</c:v>
                </c:pt>
                <c:pt idx="4">
                  <c:v>4.2846783333333325E-4</c:v>
                </c:pt>
                <c:pt idx="5">
                  <c:v>4.9929283333333336E-4</c:v>
                </c:pt>
                <c:pt idx="6">
                  <c:v>5.6631783333333343E-4</c:v>
                </c:pt>
                <c:pt idx="7">
                  <c:v>6.2992950000000005E-4</c:v>
                </c:pt>
                <c:pt idx="8">
                  <c:v>6.9047450000000012E-4</c:v>
                </c:pt>
                <c:pt idx="9">
                  <c:v>7.4824449999999997E-4</c:v>
                </c:pt>
              </c:numCache>
            </c:numRef>
          </c:xVal>
          <c:yVal>
            <c:numRef>
              <c:f>Sheet3!$F$25:$F$34</c:f>
              <c:numCache>
                <c:formatCode>General</c:formatCode>
                <c:ptCount val="10"/>
                <c:pt idx="0">
                  <c:v>5</c:v>
                </c:pt>
                <c:pt idx="1">
                  <c:v>10</c:v>
                </c:pt>
                <c:pt idx="2">
                  <c:v>15</c:v>
                </c:pt>
                <c:pt idx="3">
                  <c:v>20</c:v>
                </c:pt>
                <c:pt idx="4">
                  <c:v>25</c:v>
                </c:pt>
                <c:pt idx="5">
                  <c:v>30</c:v>
                </c:pt>
                <c:pt idx="6">
                  <c:v>35</c:v>
                </c:pt>
                <c:pt idx="7">
                  <c:v>40</c:v>
                </c:pt>
                <c:pt idx="8">
                  <c:v>45</c:v>
                </c:pt>
                <c:pt idx="9">
                  <c:v>50</c:v>
                </c:pt>
              </c:numCache>
            </c:numRef>
          </c:yVal>
          <c:smooth val="0"/>
          <c:extLst>
            <c:ext xmlns:c16="http://schemas.microsoft.com/office/drawing/2014/chart" uri="{C3380CC4-5D6E-409C-BE32-E72D297353CC}">
              <c16:uniqueId val="{00000009-2F0E-DD45-B99E-64B00F7D1E8D}"/>
            </c:ext>
          </c:extLst>
        </c:ser>
        <c:dLbls>
          <c:showLegendKey val="0"/>
          <c:showVal val="0"/>
          <c:showCatName val="0"/>
          <c:showSerName val="0"/>
          <c:showPercent val="0"/>
          <c:showBubbleSize val="0"/>
        </c:dLbls>
        <c:axId val="1474169040"/>
        <c:axId val="1474170720"/>
      </c:scatterChart>
      <c:valAx>
        <c:axId val="1474169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ltLang="zh-CN" sz="1400" b="1"/>
                  <a:t>Axial</a:t>
                </a:r>
                <a:r>
                  <a:rPr lang="zh-CN" altLang="en-US" sz="1400" b="1"/>
                  <a:t> </a:t>
                </a:r>
                <a:r>
                  <a:rPr lang="en-US" altLang="zh-CN" sz="1400" b="1"/>
                  <a:t>Strain</a:t>
                </a:r>
                <a:r>
                  <a:rPr lang="zh-CN" altLang="en-US" sz="1400" b="1"/>
                  <a:t> </a:t>
                </a:r>
                <a:r>
                  <a:rPr lang="en-US" altLang="zh-CN" sz="1400" b="1"/>
                  <a:t>(in./in.)</a:t>
                </a:r>
                <a:endParaRPr lang="en-US" sz="1400" b="1"/>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0.00E+00" sourceLinked="1"/>
        <c:majorTickMark val="in"/>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74170720"/>
        <c:crosses val="autoZero"/>
        <c:crossBetween val="midCat"/>
        <c:majorUnit val="2.0000000000000006E-4"/>
        <c:minorUnit val="1.0000000000000003E-4"/>
      </c:valAx>
      <c:valAx>
        <c:axId val="1474170720"/>
        <c:scaling>
          <c:orientation val="minMax"/>
          <c:max val="6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r>
                  <a:rPr lang="en-US" altLang="zh-CN" sz="1400" b="1"/>
                  <a:t>Deviator</a:t>
                </a:r>
                <a:r>
                  <a:rPr lang="zh-CN" altLang="en-US" sz="1400" b="1" baseline="0"/>
                  <a:t> </a:t>
                </a:r>
                <a:r>
                  <a:rPr lang="en-US" altLang="zh-CN" sz="1400" b="1" baseline="0"/>
                  <a:t>Stress</a:t>
                </a:r>
                <a:r>
                  <a:rPr lang="zh-CN" altLang="en-US" sz="1400" b="1" baseline="0"/>
                  <a:t> </a:t>
                </a:r>
                <a:r>
                  <a:rPr lang="en-US" altLang="zh-CN" sz="1400" b="1" baseline="0"/>
                  <a:t>(psi)</a:t>
                </a:r>
                <a:endParaRPr lang="en-US" sz="1400" b="1"/>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in"/>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7416904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38100</xdr:colOff>
      <xdr:row>1</xdr:row>
      <xdr:rowOff>6350</xdr:rowOff>
    </xdr:from>
    <xdr:to>
      <xdr:col>13</xdr:col>
      <xdr:colOff>495300</xdr:colOff>
      <xdr:row>29</xdr:row>
      <xdr:rowOff>190500</xdr:rowOff>
    </xdr:to>
    <xdr:graphicFrame macro="">
      <xdr:nvGraphicFramePr>
        <xdr:cNvPr id="2" name="Chart 1">
          <a:extLst>
            <a:ext uri="{FF2B5EF4-FFF2-40B4-BE49-F238E27FC236}">
              <a16:creationId xmlns:a16="http://schemas.microsoft.com/office/drawing/2014/main" id="{3C6175DE-A668-A24A-9060-447D661AB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34</xdr:row>
      <xdr:rowOff>22980</xdr:rowOff>
    </xdr:from>
    <xdr:to>
      <xdr:col>13</xdr:col>
      <xdr:colOff>110067</xdr:colOff>
      <xdr:row>71</xdr:row>
      <xdr:rowOff>137280</xdr:rowOff>
    </xdr:to>
    <xdr:graphicFrame macro="">
      <xdr:nvGraphicFramePr>
        <xdr:cNvPr id="2" name="Chart 1">
          <a:extLst>
            <a:ext uri="{FF2B5EF4-FFF2-40B4-BE49-F238E27FC236}">
              <a16:creationId xmlns:a16="http://schemas.microsoft.com/office/drawing/2014/main" id="{CB6834FF-0BCC-544F-8CA3-A8BDAAC8D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26611</xdr:colOff>
      <xdr:row>0</xdr:row>
      <xdr:rowOff>0</xdr:rowOff>
    </xdr:from>
    <xdr:to>
      <xdr:col>32</xdr:col>
      <xdr:colOff>238276</xdr:colOff>
      <xdr:row>34</xdr:row>
      <xdr:rowOff>22980</xdr:rowOff>
    </xdr:to>
    <xdr:graphicFrame macro="">
      <xdr:nvGraphicFramePr>
        <xdr:cNvPr id="4" name="Chart 3">
          <a:extLst>
            <a:ext uri="{FF2B5EF4-FFF2-40B4-BE49-F238E27FC236}">
              <a16:creationId xmlns:a16="http://schemas.microsoft.com/office/drawing/2014/main" id="{0D969C4C-5D2B-1A4A-8F3F-AFC3AC782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101600</xdr:colOff>
      <xdr:row>34</xdr:row>
      <xdr:rowOff>16933</xdr:rowOff>
    </xdr:from>
    <xdr:to>
      <xdr:col>25</xdr:col>
      <xdr:colOff>787401</xdr:colOff>
      <xdr:row>71</xdr:row>
      <xdr:rowOff>131233</xdr:rowOff>
    </xdr:to>
    <xdr:graphicFrame macro="">
      <xdr:nvGraphicFramePr>
        <xdr:cNvPr id="5" name="Chart 4">
          <a:extLst>
            <a:ext uri="{FF2B5EF4-FFF2-40B4-BE49-F238E27FC236}">
              <a16:creationId xmlns:a16="http://schemas.microsoft.com/office/drawing/2014/main" id="{E3755196-C1FD-3D4A-8100-C87D07DDE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10886</xdr:colOff>
      <xdr:row>0</xdr:row>
      <xdr:rowOff>0</xdr:rowOff>
    </xdr:from>
    <xdr:to>
      <xdr:col>25</xdr:col>
      <xdr:colOff>497116</xdr:colOff>
      <xdr:row>36</xdr:row>
      <xdr:rowOff>0</xdr:rowOff>
    </xdr:to>
    <xdr:graphicFrame macro="">
      <xdr:nvGraphicFramePr>
        <xdr:cNvPr id="4" name="Chart 3">
          <a:extLst>
            <a:ext uri="{FF2B5EF4-FFF2-40B4-BE49-F238E27FC236}">
              <a16:creationId xmlns:a16="http://schemas.microsoft.com/office/drawing/2014/main" id="{FF46822C-DDA8-3049-8B46-74F39CEB01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F94C6-7622-8C49-A6C3-5BE020A88110}">
  <dimension ref="A1:C34"/>
  <sheetViews>
    <sheetView workbookViewId="0">
      <selection activeCell="B3" sqref="B3"/>
    </sheetView>
  </sheetViews>
  <sheetFormatPr baseColWidth="10" defaultRowHeight="16"/>
  <cols>
    <col min="1" max="1" width="17.6640625" bestFit="1" customWidth="1"/>
    <col min="2" max="2" width="20.6640625" bestFit="1" customWidth="1"/>
    <col min="3" max="3" width="17" bestFit="1" customWidth="1"/>
  </cols>
  <sheetData>
    <row r="1" spans="1:3">
      <c r="A1" t="s">
        <v>0</v>
      </c>
      <c r="B1" t="s">
        <v>2</v>
      </c>
      <c r="C1" t="s">
        <v>1</v>
      </c>
    </row>
    <row r="2" spans="1:3">
      <c r="A2">
        <v>2.5</v>
      </c>
      <c r="B2">
        <v>3</v>
      </c>
      <c r="C2" s="1">
        <v>1.4640000000000001E-4</v>
      </c>
    </row>
    <row r="3" spans="1:3">
      <c r="A3">
        <v>6</v>
      </c>
      <c r="B3">
        <v>3</v>
      </c>
      <c r="C3" s="1">
        <v>2.7520000000000002E-4</v>
      </c>
    </row>
    <row r="4" spans="1:3">
      <c r="A4">
        <v>9</v>
      </c>
      <c r="B4">
        <v>3</v>
      </c>
      <c r="C4" s="1">
        <v>3.6880000000000002E-4</v>
      </c>
    </row>
    <row r="5" spans="1:3">
      <c r="A5">
        <v>5</v>
      </c>
      <c r="B5">
        <v>10</v>
      </c>
      <c r="C5" s="1">
        <v>1.517E-4</v>
      </c>
    </row>
    <row r="6" spans="1:3">
      <c r="A6">
        <v>10</v>
      </c>
      <c r="B6">
        <v>10</v>
      </c>
      <c r="C6" s="1">
        <v>2.5700000000000001E-4</v>
      </c>
    </row>
    <row r="7" spans="1:3">
      <c r="A7">
        <v>15</v>
      </c>
      <c r="B7">
        <v>10</v>
      </c>
      <c r="C7" s="1">
        <v>3.6900000000000002E-4</v>
      </c>
    </row>
    <row r="8" spans="1:3">
      <c r="A8">
        <v>20</v>
      </c>
      <c r="B8">
        <v>10</v>
      </c>
      <c r="C8" s="1">
        <v>4.8099999999999998E-4</v>
      </c>
    </row>
    <row r="9" spans="1:3">
      <c r="A9">
        <v>25</v>
      </c>
      <c r="B9">
        <v>10</v>
      </c>
      <c r="C9" s="1">
        <v>5.8600000000000004E-4</v>
      </c>
    </row>
    <row r="10" spans="1:3">
      <c r="A10">
        <v>30</v>
      </c>
      <c r="B10">
        <v>10</v>
      </c>
      <c r="C10" s="1">
        <v>6.7469999999999997E-4</v>
      </c>
    </row>
    <row r="11" spans="1:3">
      <c r="A11">
        <v>35</v>
      </c>
      <c r="B11">
        <v>10</v>
      </c>
      <c r="C11" s="1">
        <v>7.6429999999999998E-4</v>
      </c>
    </row>
    <row r="12" spans="1:3">
      <c r="A12">
        <v>5</v>
      </c>
      <c r="B12">
        <v>15</v>
      </c>
      <c r="C12" s="1">
        <v>1.5589999999999999E-4</v>
      </c>
    </row>
    <row r="13" spans="1:3">
      <c r="A13">
        <v>10</v>
      </c>
      <c r="B13">
        <v>15</v>
      </c>
      <c r="C13" s="1">
        <v>2.6039999999999999E-4</v>
      </c>
    </row>
    <row r="14" spans="1:3">
      <c r="A14">
        <v>15</v>
      </c>
      <c r="B14">
        <v>15</v>
      </c>
      <c r="C14" s="1">
        <v>3.6529999999999999E-4</v>
      </c>
    </row>
    <row r="15" spans="1:3">
      <c r="A15">
        <v>20</v>
      </c>
      <c r="B15">
        <v>15</v>
      </c>
      <c r="C15" s="1">
        <v>4.5189999999999998E-4</v>
      </c>
    </row>
    <row r="16" spans="1:3">
      <c r="A16">
        <v>25</v>
      </c>
      <c r="B16">
        <v>15</v>
      </c>
      <c r="C16" s="1">
        <v>5.442E-4</v>
      </c>
    </row>
    <row r="17" spans="1:3">
      <c r="A17">
        <v>30</v>
      </c>
      <c r="B17">
        <v>15</v>
      </c>
      <c r="C17" s="1">
        <v>6.1260000000000004E-4</v>
      </c>
    </row>
    <row r="18" spans="1:3">
      <c r="A18">
        <v>35</v>
      </c>
      <c r="B18">
        <v>15</v>
      </c>
      <c r="C18" s="1">
        <v>6.9229999999999997E-4</v>
      </c>
    </row>
    <row r="19" spans="1:3">
      <c r="A19">
        <v>5</v>
      </c>
      <c r="B19">
        <v>20</v>
      </c>
      <c r="C19" s="1">
        <v>1.4679999999999999E-4</v>
      </c>
    </row>
    <row r="20" spans="1:3">
      <c r="A20">
        <v>10</v>
      </c>
      <c r="B20">
        <v>20</v>
      </c>
      <c r="C20" s="1">
        <v>2.4389999999999999E-4</v>
      </c>
    </row>
    <row r="21" spans="1:3">
      <c r="A21">
        <v>15</v>
      </c>
      <c r="B21">
        <v>20</v>
      </c>
      <c r="C21" s="1">
        <v>3.3770000000000002E-4</v>
      </c>
    </row>
    <row r="22" spans="1:3">
      <c r="A22">
        <v>20</v>
      </c>
      <c r="B22">
        <v>20</v>
      </c>
      <c r="C22" s="1">
        <v>4.1060000000000001E-4</v>
      </c>
    </row>
    <row r="23" spans="1:3">
      <c r="A23">
        <v>25</v>
      </c>
      <c r="B23">
        <v>20</v>
      </c>
      <c r="C23" s="1">
        <v>4.927E-4</v>
      </c>
    </row>
    <row r="24" spans="1:3">
      <c r="A24">
        <v>30</v>
      </c>
      <c r="B24">
        <v>20</v>
      </c>
      <c r="C24" s="1">
        <v>5.7149999999999996E-4</v>
      </c>
    </row>
    <row r="25" spans="1:3">
      <c r="A25">
        <v>35</v>
      </c>
      <c r="B25">
        <v>20</v>
      </c>
      <c r="C25" s="1">
        <v>6.4720000000000001E-4</v>
      </c>
    </row>
    <row r="26" spans="1:3">
      <c r="A26">
        <v>40</v>
      </c>
      <c r="B26">
        <v>20</v>
      </c>
      <c r="C26" s="1">
        <v>7.2009999999999999E-4</v>
      </c>
    </row>
    <row r="27" spans="1:3">
      <c r="A27">
        <v>45</v>
      </c>
      <c r="B27">
        <v>20</v>
      </c>
      <c r="C27" s="1">
        <v>7.9049999999999997E-4</v>
      </c>
    </row>
    <row r="28" spans="1:3">
      <c r="A28">
        <v>50</v>
      </c>
      <c r="B28">
        <v>20</v>
      </c>
      <c r="C28" s="1">
        <v>8.2370000000000002E-4</v>
      </c>
    </row>
    <row r="29" spans="1:3">
      <c r="A29">
        <v>10</v>
      </c>
      <c r="B29">
        <v>30</v>
      </c>
      <c r="C29" s="1">
        <v>2.1460000000000001E-4</v>
      </c>
    </row>
    <row r="30" spans="1:3">
      <c r="A30">
        <v>20</v>
      </c>
      <c r="B30">
        <v>30</v>
      </c>
      <c r="C30" s="1">
        <v>3.5169999999999998E-4</v>
      </c>
    </row>
    <row r="31" spans="1:3">
      <c r="A31">
        <v>30</v>
      </c>
      <c r="B31">
        <v>30</v>
      </c>
      <c r="C31" s="1">
        <v>4.8819999999999999E-4</v>
      </c>
    </row>
    <row r="32" spans="1:3">
      <c r="A32">
        <v>40</v>
      </c>
      <c r="B32">
        <v>30</v>
      </c>
      <c r="C32" s="1">
        <v>6.1580000000000001E-4</v>
      </c>
    </row>
    <row r="33" spans="1:3">
      <c r="A33">
        <v>50</v>
      </c>
      <c r="B33">
        <v>30</v>
      </c>
      <c r="C33" s="1">
        <v>7.3559999999999999E-4</v>
      </c>
    </row>
    <row r="34" spans="1:3">
      <c r="A34">
        <v>60</v>
      </c>
      <c r="B34">
        <v>30</v>
      </c>
      <c r="C34" s="1">
        <v>8.4849999999999997E-4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0966C-B8B6-BC46-A53C-B5783069CE64}">
  <dimension ref="A1:AG78"/>
  <sheetViews>
    <sheetView tabSelected="1" topLeftCell="K39" zoomScale="70" zoomScaleNormal="70" workbookViewId="0">
      <selection activeCell="AD58" sqref="AD58"/>
    </sheetView>
  </sheetViews>
  <sheetFormatPr baseColWidth="10" defaultRowHeight="16"/>
  <cols>
    <col min="1" max="1" width="10.6640625" customWidth="1"/>
    <col min="2" max="2" width="8.83203125" customWidth="1"/>
    <col min="4" max="4" width="11" customWidth="1"/>
    <col min="5" max="5" width="8.83203125" customWidth="1"/>
    <col min="6" max="6" width="9.6640625" customWidth="1"/>
    <col min="7" max="7" width="13.1640625" customWidth="1"/>
    <col min="8" max="8" width="12.5" customWidth="1"/>
    <col min="10" max="11" width="12.6640625" customWidth="1"/>
    <col min="13" max="13" width="12.1640625" bestFit="1" customWidth="1"/>
    <col min="14" max="14" width="13.5" customWidth="1"/>
    <col min="15" max="15" width="12.6640625" customWidth="1"/>
    <col min="16" max="16" width="13.33203125" bestFit="1" customWidth="1"/>
    <col min="17" max="17" width="11.83203125" customWidth="1"/>
    <col min="18" max="18" width="12.33203125" customWidth="1"/>
    <col min="28" max="28" width="11.6640625" bestFit="1" customWidth="1"/>
    <col min="29" max="29" width="11" bestFit="1" customWidth="1"/>
  </cols>
  <sheetData>
    <row r="1" spans="1:24">
      <c r="A1" s="18" t="s">
        <v>6</v>
      </c>
      <c r="B1" s="18"/>
      <c r="C1" s="18" t="s">
        <v>7</v>
      </c>
      <c r="D1" s="20"/>
      <c r="E1" s="21" t="s">
        <v>12</v>
      </c>
      <c r="F1" s="22"/>
      <c r="G1" s="18" t="s">
        <v>10</v>
      </c>
      <c r="H1" s="18"/>
      <c r="I1" s="18"/>
      <c r="J1" s="18" t="s">
        <v>11</v>
      </c>
      <c r="K1" s="18"/>
      <c r="L1" s="18"/>
      <c r="M1" s="10"/>
      <c r="N1" s="18" t="s">
        <v>15</v>
      </c>
      <c r="O1" s="18"/>
      <c r="P1" s="18"/>
      <c r="Q1" s="18" t="s">
        <v>14</v>
      </c>
      <c r="R1" s="18"/>
      <c r="S1" s="18"/>
    </row>
    <row r="2" spans="1:24" ht="48">
      <c r="A2" s="3" t="s">
        <v>2</v>
      </c>
      <c r="B2" s="3" t="s">
        <v>0</v>
      </c>
      <c r="C2" s="3" t="s">
        <v>5</v>
      </c>
      <c r="D2" s="7" t="s">
        <v>4</v>
      </c>
      <c r="E2" s="5" t="s">
        <v>2</v>
      </c>
      <c r="F2" s="3" t="s">
        <v>0</v>
      </c>
      <c r="G2" s="3" t="s">
        <v>8</v>
      </c>
      <c r="H2" s="3" t="s">
        <v>9</v>
      </c>
      <c r="I2" s="3" t="s">
        <v>4</v>
      </c>
      <c r="J2" s="3" t="s">
        <v>8</v>
      </c>
      <c r="K2" s="3" t="s">
        <v>9</v>
      </c>
      <c r="L2" s="3" t="s">
        <v>4</v>
      </c>
      <c r="M2" s="12" t="s">
        <v>13</v>
      </c>
      <c r="N2" s="3" t="s">
        <v>8</v>
      </c>
      <c r="O2" s="3" t="s">
        <v>9</v>
      </c>
      <c r="P2" s="3" t="s">
        <v>4</v>
      </c>
      <c r="Q2" s="3" t="s">
        <v>8</v>
      </c>
      <c r="R2" s="3" t="s">
        <v>9</v>
      </c>
      <c r="S2" s="3" t="s">
        <v>4</v>
      </c>
    </row>
    <row r="3" spans="1:24">
      <c r="A3" s="18">
        <v>3</v>
      </c>
      <c r="B3" s="2">
        <v>3</v>
      </c>
      <c r="C3" s="2">
        <v>19017.3</v>
      </c>
      <c r="D3" s="6">
        <f>B3/C3</f>
        <v>1.577511003139247E-4</v>
      </c>
      <c r="E3" s="19">
        <v>3</v>
      </c>
      <c r="F3" s="8">
        <v>3</v>
      </c>
      <c r="G3" s="4">
        <v>-1.7700000000000001E-3</v>
      </c>
      <c r="H3" s="4">
        <v>-5.6599999999999999E-4</v>
      </c>
      <c r="I3" s="9">
        <f>-(G3-H3)/6</f>
        <v>2.006666666666667E-4</v>
      </c>
      <c r="J3" s="4">
        <v>-1.76296E-3</v>
      </c>
      <c r="K3" s="4">
        <v>-5.5797500000000005E-4</v>
      </c>
      <c r="L3" s="9">
        <f>-(J3-K3)/6</f>
        <v>2.0083083333333334E-4</v>
      </c>
      <c r="M3" s="14">
        <f>ABS(I3-L3)/I3*100</f>
        <v>8.1810631229222774E-2</v>
      </c>
      <c r="N3" s="4">
        <v>-1.58E-3</v>
      </c>
      <c r="O3" s="4">
        <v>-5.2400000000000005E-4</v>
      </c>
      <c r="P3" s="4">
        <f>-(N3-O3)/6</f>
        <v>1.7600000000000002E-4</v>
      </c>
      <c r="Q3" s="4">
        <v>-1.6665899999999999E-3</v>
      </c>
      <c r="R3" s="4">
        <v>-5.5521499999999996E-4</v>
      </c>
      <c r="S3" s="4">
        <f>-(Q3-R3)/6</f>
        <v>1.8522916666666666E-4</v>
      </c>
      <c r="X3" t="s">
        <v>3</v>
      </c>
    </row>
    <row r="4" spans="1:24">
      <c r="A4" s="18"/>
      <c r="B4" s="2">
        <v>6</v>
      </c>
      <c r="C4" s="2">
        <v>22875.599999999999</v>
      </c>
      <c r="D4" s="6">
        <f t="shared" ref="D4:D17" si="0">B4/C4</f>
        <v>2.6228820227666163E-4</v>
      </c>
      <c r="E4" s="19"/>
      <c r="F4" s="8">
        <v>6</v>
      </c>
      <c r="G4" s="4">
        <v>-2.8400000000000001E-3</v>
      </c>
      <c r="H4" s="4">
        <v>-8.6700000000000004E-4</v>
      </c>
      <c r="I4" s="9">
        <f t="shared" ref="I4:I34" si="1">-(G4-H4)/6</f>
        <v>3.2883333333333332E-4</v>
      </c>
      <c r="J4" s="4">
        <v>-2.79496E-3</v>
      </c>
      <c r="K4" s="4">
        <v>-8.4708299999999999E-4</v>
      </c>
      <c r="L4" s="9">
        <f t="shared" ref="L4:L34" si="2">-(J4-K4)/6</f>
        <v>3.2464616666666668E-4</v>
      </c>
      <c r="M4" s="14">
        <f t="shared" ref="M4:M34" si="3">ABS(I4-L4)/I4*100</f>
        <v>1.2733400912316184</v>
      </c>
      <c r="N4" s="4">
        <v>-1.58E-3</v>
      </c>
      <c r="O4" s="4">
        <v>-5.2400000000000005E-4</v>
      </c>
      <c r="P4" s="4">
        <f t="shared" ref="P4:P34" si="4">-(N4-O4)/6</f>
        <v>1.7600000000000002E-4</v>
      </c>
      <c r="Q4" s="4">
        <v>-1.6665899999999999E-3</v>
      </c>
      <c r="R4" s="4">
        <v>-5.5521499999999996E-4</v>
      </c>
      <c r="S4" s="4">
        <f t="shared" ref="S4:S34" si="5">-(Q4-R4)/6</f>
        <v>1.8522916666666666E-4</v>
      </c>
    </row>
    <row r="5" spans="1:24">
      <c r="A5" s="18"/>
      <c r="B5" s="2">
        <v>9</v>
      </c>
      <c r="C5" s="2">
        <v>24451.200000000001</v>
      </c>
      <c r="D5" s="6">
        <f t="shared" si="0"/>
        <v>3.6808009422850414E-4</v>
      </c>
      <c r="E5" s="19"/>
      <c r="F5" s="8">
        <v>9</v>
      </c>
      <c r="G5" s="4">
        <v>-3.7399999999999998E-3</v>
      </c>
      <c r="H5" s="4">
        <v>-1.1199999999999999E-3</v>
      </c>
      <c r="I5" s="9">
        <f t="shared" si="1"/>
        <v>4.3666666666666664E-4</v>
      </c>
      <c r="J5" s="4">
        <v>-3.6374200000000001E-3</v>
      </c>
      <c r="K5" s="4">
        <v>-1.08204E-3</v>
      </c>
      <c r="L5" s="9">
        <f t="shared" si="2"/>
        <v>4.2589666666666674E-4</v>
      </c>
      <c r="M5" s="14">
        <f t="shared" si="3"/>
        <v>2.4664122137404347</v>
      </c>
      <c r="N5" s="4">
        <v>-1.58E-3</v>
      </c>
      <c r="O5" s="4">
        <v>-5.2400000000000005E-4</v>
      </c>
      <c r="P5" s="4">
        <f t="shared" si="4"/>
        <v>1.7600000000000002E-4</v>
      </c>
      <c r="Q5" s="4">
        <v>-1.6665899999999999E-3</v>
      </c>
      <c r="R5" s="4">
        <v>-5.5521499999999996E-4</v>
      </c>
      <c r="S5" s="4">
        <f t="shared" si="5"/>
        <v>1.8522916666666666E-4</v>
      </c>
    </row>
    <row r="6" spans="1:24">
      <c r="A6" s="18">
        <v>5</v>
      </c>
      <c r="B6" s="2">
        <v>5</v>
      </c>
      <c r="C6" s="2">
        <v>24573.5</v>
      </c>
      <c r="D6" s="6">
        <f t="shared" si="0"/>
        <v>2.03471218996073E-4</v>
      </c>
      <c r="E6" s="19"/>
      <c r="F6" s="8">
        <v>12</v>
      </c>
      <c r="G6" s="4">
        <v>-4.5100000000000001E-3</v>
      </c>
      <c r="H6" s="4">
        <v>-1.33E-3</v>
      </c>
      <c r="I6" s="9">
        <f t="shared" si="1"/>
        <v>5.2999999999999998E-4</v>
      </c>
      <c r="J6" s="4">
        <v>-4.3567900000000001E-3</v>
      </c>
      <c r="K6" s="4">
        <v>-1.2824799999999999E-3</v>
      </c>
      <c r="L6" s="9">
        <f t="shared" si="2"/>
        <v>5.1238500000000008E-4</v>
      </c>
      <c r="M6" s="14">
        <f t="shared" si="3"/>
        <v>3.3235849056603595</v>
      </c>
      <c r="N6" s="4">
        <v>-1.58E-3</v>
      </c>
      <c r="O6" s="4">
        <v>-5.2400000000000005E-4</v>
      </c>
      <c r="P6" s="4">
        <f t="shared" si="4"/>
        <v>1.7600000000000002E-4</v>
      </c>
      <c r="Q6" s="4">
        <v>-1.6665899999999999E-3</v>
      </c>
      <c r="R6" s="4">
        <v>-5.5521499999999996E-4</v>
      </c>
      <c r="S6" s="4">
        <f t="shared" si="5"/>
        <v>1.8522916666666666E-4</v>
      </c>
    </row>
    <row r="7" spans="1:24">
      <c r="A7" s="18"/>
      <c r="B7" s="2">
        <v>10</v>
      </c>
      <c r="C7" s="2">
        <v>29454.6</v>
      </c>
      <c r="D7" s="6">
        <f t="shared" si="0"/>
        <v>3.3950554412553557E-4</v>
      </c>
      <c r="E7" s="19">
        <v>5</v>
      </c>
      <c r="F7" s="8">
        <v>5</v>
      </c>
      <c r="G7" s="4">
        <v>-2.0400000000000001E-3</v>
      </c>
      <c r="H7" s="4">
        <v>-6.4400000000000004E-4</v>
      </c>
      <c r="I7" s="9">
        <f t="shared" si="1"/>
        <v>2.3266666666666669E-4</v>
      </c>
      <c r="J7" s="4">
        <v>-2.0743799999999998E-3</v>
      </c>
      <c r="K7" s="4">
        <v>-6.47812E-4</v>
      </c>
      <c r="L7" s="9">
        <f t="shared" si="2"/>
        <v>2.3776133333333331E-4</v>
      </c>
      <c r="M7" s="14">
        <f t="shared" si="3"/>
        <v>2.1896848137535598</v>
      </c>
      <c r="N7" s="4">
        <v>-1.58E-3</v>
      </c>
      <c r="O7" s="4">
        <v>-5.2400000000000005E-4</v>
      </c>
      <c r="P7" s="4">
        <f t="shared" si="4"/>
        <v>1.7600000000000002E-4</v>
      </c>
      <c r="Q7" s="4">
        <v>-1.6665899999999999E-3</v>
      </c>
      <c r="R7" s="4">
        <v>-5.5521499999999996E-4</v>
      </c>
      <c r="S7" s="4">
        <f t="shared" si="5"/>
        <v>1.8522916666666666E-4</v>
      </c>
    </row>
    <row r="8" spans="1:24">
      <c r="A8" s="18"/>
      <c r="B8" s="2">
        <v>15</v>
      </c>
      <c r="C8" s="2">
        <v>33757</v>
      </c>
      <c r="D8" s="6">
        <f t="shared" si="0"/>
        <v>4.443522824895577E-4</v>
      </c>
      <c r="E8" s="19"/>
      <c r="F8" s="8">
        <v>10</v>
      </c>
      <c r="G8" s="4">
        <v>-3.4199999999999999E-3</v>
      </c>
      <c r="H8" s="4">
        <v>-1.0300000000000001E-3</v>
      </c>
      <c r="I8" s="9">
        <f t="shared" si="1"/>
        <v>3.9833333333333328E-4</v>
      </c>
      <c r="J8" s="4">
        <v>-3.3594900000000001E-3</v>
      </c>
      <c r="K8" s="4">
        <v>-1.0103200000000001E-3</v>
      </c>
      <c r="L8" s="9">
        <f t="shared" si="2"/>
        <v>3.9152833333333336E-4</v>
      </c>
      <c r="M8" s="14">
        <f t="shared" si="3"/>
        <v>1.7083682008368</v>
      </c>
      <c r="N8" s="4">
        <v>-1.58E-3</v>
      </c>
      <c r="O8" s="4">
        <v>-5.2400000000000005E-4</v>
      </c>
      <c r="P8" s="4">
        <f t="shared" si="4"/>
        <v>1.7600000000000002E-4</v>
      </c>
      <c r="Q8" s="4">
        <v>-1.6665899999999999E-3</v>
      </c>
      <c r="R8" s="4">
        <v>-5.5521499999999996E-4</v>
      </c>
      <c r="S8" s="4">
        <f t="shared" si="5"/>
        <v>1.8522916666666666E-4</v>
      </c>
    </row>
    <row r="9" spans="1:24">
      <c r="A9" s="18">
        <v>10</v>
      </c>
      <c r="B9" s="2">
        <v>10</v>
      </c>
      <c r="C9" s="2">
        <v>42172</v>
      </c>
      <c r="D9" s="6">
        <f t="shared" si="0"/>
        <v>2.3712415820923837E-4</v>
      </c>
      <c r="E9" s="19"/>
      <c r="F9" s="8">
        <v>15</v>
      </c>
      <c r="G9" s="4">
        <v>-4.5399999999999998E-3</v>
      </c>
      <c r="H9" s="4">
        <v>-1.3500000000000001E-3</v>
      </c>
      <c r="I9" s="9">
        <f t="shared" si="1"/>
        <v>5.3166666666666662E-4</v>
      </c>
      <c r="J9" s="4">
        <v>-4.41362E-3</v>
      </c>
      <c r="K9" s="4">
        <v>-1.30602E-3</v>
      </c>
      <c r="L9" s="9">
        <f t="shared" si="2"/>
        <v>5.1793333333333342E-4</v>
      </c>
      <c r="M9" s="14">
        <f t="shared" si="3"/>
        <v>2.583072100313454</v>
      </c>
      <c r="N9" s="4">
        <v>-1.58E-3</v>
      </c>
      <c r="O9" s="4">
        <v>-5.2400000000000005E-4</v>
      </c>
      <c r="P9" s="4">
        <f t="shared" si="4"/>
        <v>1.7600000000000002E-4</v>
      </c>
      <c r="Q9" s="4">
        <v>-1.6665899999999999E-3</v>
      </c>
      <c r="R9" s="4">
        <v>-5.5521499999999996E-4</v>
      </c>
      <c r="S9" s="4">
        <f t="shared" si="5"/>
        <v>1.8522916666666666E-4</v>
      </c>
    </row>
    <row r="10" spans="1:24">
      <c r="A10" s="18"/>
      <c r="B10" s="2">
        <v>20</v>
      </c>
      <c r="C10" s="2">
        <v>45386.9</v>
      </c>
      <c r="D10" s="6">
        <f t="shared" si="0"/>
        <v>4.4065578393765603E-4</v>
      </c>
      <c r="E10" s="19"/>
      <c r="F10" s="8">
        <v>20</v>
      </c>
      <c r="G10" s="4">
        <v>-5.4999999999999997E-3</v>
      </c>
      <c r="H10" s="4">
        <v>-1.6199999999999999E-3</v>
      </c>
      <c r="I10" s="9">
        <f t="shared" si="1"/>
        <v>6.4666666666666659E-4</v>
      </c>
      <c r="J10" s="4">
        <v>-5.3113500000000003E-3</v>
      </c>
      <c r="K10" s="4">
        <v>-1.5573099999999999E-3</v>
      </c>
      <c r="L10" s="9">
        <f t="shared" si="2"/>
        <v>6.2567333333333336E-4</v>
      </c>
      <c r="M10" s="14">
        <f t="shared" si="3"/>
        <v>3.2463917525773045</v>
      </c>
      <c r="N10" s="4">
        <v>-1.58E-3</v>
      </c>
      <c r="O10" s="4">
        <v>-5.2400000000000005E-4</v>
      </c>
      <c r="P10" s="4">
        <f t="shared" si="4"/>
        <v>1.7600000000000002E-4</v>
      </c>
      <c r="Q10" s="4">
        <v>-1.6665899999999999E-3</v>
      </c>
      <c r="R10" s="4">
        <v>-5.5521499999999996E-4</v>
      </c>
      <c r="S10" s="4">
        <f t="shared" si="5"/>
        <v>1.8522916666666666E-4</v>
      </c>
    </row>
    <row r="11" spans="1:24">
      <c r="A11" s="18"/>
      <c r="B11" s="2">
        <v>30</v>
      </c>
      <c r="C11" s="2">
        <v>46231.5</v>
      </c>
      <c r="D11" s="6">
        <f t="shared" si="0"/>
        <v>6.48908211933422E-4</v>
      </c>
      <c r="E11" s="19">
        <v>10</v>
      </c>
      <c r="F11" s="8">
        <v>5</v>
      </c>
      <c r="G11" s="4">
        <v>-1.56E-3</v>
      </c>
      <c r="H11" s="4">
        <v>-5.0799999999999999E-4</v>
      </c>
      <c r="I11" s="9">
        <f t="shared" si="1"/>
        <v>1.7533333333333333E-4</v>
      </c>
      <c r="J11" s="4">
        <v>-1.6078799999999999E-3</v>
      </c>
      <c r="K11" s="4">
        <v>-5.1880100000000005E-4</v>
      </c>
      <c r="L11" s="9">
        <f t="shared" si="2"/>
        <v>1.8151316666666661E-4</v>
      </c>
      <c r="M11" s="14">
        <f t="shared" si="3"/>
        <v>3.5246197718630898</v>
      </c>
      <c r="N11" s="4">
        <v>-1.58E-3</v>
      </c>
      <c r="O11" s="4">
        <v>-5.2400000000000005E-4</v>
      </c>
      <c r="P11" s="4">
        <f t="shared" si="4"/>
        <v>1.7600000000000002E-4</v>
      </c>
      <c r="Q11" s="4">
        <v>-1.6665899999999999E-3</v>
      </c>
      <c r="R11" s="4">
        <v>-5.5521499999999996E-4</v>
      </c>
      <c r="S11" s="4">
        <f t="shared" si="5"/>
        <v>1.8522916666666666E-4</v>
      </c>
    </row>
    <row r="12" spans="1:24">
      <c r="A12" s="18">
        <v>15</v>
      </c>
      <c r="B12" s="2">
        <v>10</v>
      </c>
      <c r="C12" s="2">
        <v>50144.6</v>
      </c>
      <c r="D12" s="6">
        <f t="shared" si="0"/>
        <v>1.9942326790920657E-4</v>
      </c>
      <c r="E12" s="19"/>
      <c r="F12" s="8">
        <v>10</v>
      </c>
      <c r="G12" s="4">
        <v>-2.5999999999999999E-3</v>
      </c>
      <c r="H12" s="4">
        <v>-8.0900000000000004E-4</v>
      </c>
      <c r="I12" s="9">
        <f t="shared" si="1"/>
        <v>2.9849999999999999E-4</v>
      </c>
      <c r="J12" s="4">
        <v>-2.6446600000000001E-3</v>
      </c>
      <c r="K12" s="4">
        <v>-8.1636100000000004E-4</v>
      </c>
      <c r="L12" s="9">
        <f t="shared" si="2"/>
        <v>3.0471650000000002E-4</v>
      </c>
      <c r="M12" s="14">
        <f t="shared" si="3"/>
        <v>2.082579564489123</v>
      </c>
      <c r="N12" s="4">
        <v>-1.58E-3</v>
      </c>
      <c r="O12" s="4">
        <v>-5.2400000000000005E-4</v>
      </c>
      <c r="P12" s="4">
        <f t="shared" si="4"/>
        <v>1.7600000000000002E-4</v>
      </c>
      <c r="Q12" s="4">
        <v>-1.6665899999999999E-3</v>
      </c>
      <c r="R12" s="4">
        <v>-5.5521499999999996E-4</v>
      </c>
      <c r="S12" s="4">
        <f t="shared" si="5"/>
        <v>1.8522916666666666E-4</v>
      </c>
    </row>
    <row r="13" spans="1:24">
      <c r="A13" s="18"/>
      <c r="B13" s="2">
        <v>15</v>
      </c>
      <c r="C13" s="2">
        <v>49369.3</v>
      </c>
      <c r="D13" s="6">
        <f t="shared" si="0"/>
        <v>3.0383254370631139E-4</v>
      </c>
      <c r="E13" s="19"/>
      <c r="F13" s="8">
        <v>15</v>
      </c>
      <c r="G13" s="4">
        <v>-3.5300000000000002E-3</v>
      </c>
      <c r="H13" s="4">
        <v>-1.08E-3</v>
      </c>
      <c r="I13" s="9">
        <f t="shared" si="1"/>
        <v>4.083333333333333E-4</v>
      </c>
      <c r="J13" s="4">
        <v>-3.5593899999999999E-3</v>
      </c>
      <c r="K13" s="4">
        <v>-1.07661E-3</v>
      </c>
      <c r="L13" s="9">
        <f t="shared" si="2"/>
        <v>4.1379666666666666E-4</v>
      </c>
      <c r="M13" s="14">
        <f t="shared" si="3"/>
        <v>1.3379591836734759</v>
      </c>
      <c r="N13" s="4">
        <v>-1.58E-3</v>
      </c>
      <c r="O13" s="4">
        <v>-5.2400000000000005E-4</v>
      </c>
      <c r="P13" s="4">
        <f t="shared" si="4"/>
        <v>1.7600000000000002E-4</v>
      </c>
      <c r="Q13" s="4">
        <v>-1.6665899999999999E-3</v>
      </c>
      <c r="R13" s="4">
        <v>-5.5521499999999996E-4</v>
      </c>
      <c r="S13" s="4">
        <f t="shared" si="5"/>
        <v>1.8522916666666666E-4</v>
      </c>
    </row>
    <row r="14" spans="1:24">
      <c r="A14" s="18"/>
      <c r="B14" s="2">
        <v>30</v>
      </c>
      <c r="C14" s="2">
        <v>56136.800000000003</v>
      </c>
      <c r="D14" s="6">
        <f t="shared" si="0"/>
        <v>5.3440880135668576E-4</v>
      </c>
      <c r="E14" s="19"/>
      <c r="F14" s="8">
        <v>20</v>
      </c>
      <c r="G14" s="4">
        <v>-4.45E-3</v>
      </c>
      <c r="H14" s="4">
        <v>-1.34E-3</v>
      </c>
      <c r="I14" s="9">
        <f t="shared" si="1"/>
        <v>5.1833333333333332E-4</v>
      </c>
      <c r="J14" s="4">
        <v>-4.3771699999999997E-3</v>
      </c>
      <c r="K14" s="4">
        <v>-1.3080500000000001E-3</v>
      </c>
      <c r="L14" s="9">
        <f t="shared" si="2"/>
        <v>5.1152000000000001E-4</v>
      </c>
      <c r="M14" s="14">
        <f t="shared" si="3"/>
        <v>1.3144694533762016</v>
      </c>
      <c r="N14" s="4">
        <v>-1.58E-3</v>
      </c>
      <c r="O14" s="4">
        <v>-5.2400000000000005E-4</v>
      </c>
      <c r="P14" s="4">
        <f t="shared" si="4"/>
        <v>1.7600000000000002E-4</v>
      </c>
      <c r="Q14" s="4">
        <v>-1.6665899999999999E-3</v>
      </c>
      <c r="R14" s="4">
        <v>-5.5521499999999996E-4</v>
      </c>
      <c r="S14" s="4">
        <f t="shared" si="5"/>
        <v>1.8522916666666666E-4</v>
      </c>
    </row>
    <row r="15" spans="1:24">
      <c r="A15" s="18">
        <v>20</v>
      </c>
      <c r="B15" s="2">
        <v>15</v>
      </c>
      <c r="C15" s="2">
        <v>59705</v>
      </c>
      <c r="D15" s="6">
        <f t="shared" si="0"/>
        <v>2.5123523992965415E-4</v>
      </c>
      <c r="E15" s="19"/>
      <c r="F15" s="8">
        <v>25</v>
      </c>
      <c r="G15" s="4">
        <v>-5.2300000000000003E-3</v>
      </c>
      <c r="H15" s="4">
        <v>-1.56E-3</v>
      </c>
      <c r="I15" s="9">
        <f t="shared" si="1"/>
        <v>6.1166666666666672E-4</v>
      </c>
      <c r="J15" s="4">
        <v>-5.1172800000000001E-3</v>
      </c>
      <c r="K15" s="4">
        <v>-1.5168200000000001E-3</v>
      </c>
      <c r="L15" s="9">
        <f t="shared" si="2"/>
        <v>6.0007666666666659E-4</v>
      </c>
      <c r="M15" s="14">
        <f t="shared" si="3"/>
        <v>1.8948228882833991</v>
      </c>
      <c r="N15" s="4">
        <v>-1.58E-3</v>
      </c>
      <c r="O15" s="4">
        <v>-5.2400000000000005E-4</v>
      </c>
      <c r="P15" s="4">
        <f t="shared" si="4"/>
        <v>1.7600000000000002E-4</v>
      </c>
      <c r="Q15" s="4">
        <v>-1.6665899999999999E-3</v>
      </c>
      <c r="R15" s="4">
        <v>-5.5521499999999996E-4</v>
      </c>
      <c r="S15" s="4">
        <f t="shared" si="5"/>
        <v>1.8522916666666666E-4</v>
      </c>
    </row>
    <row r="16" spans="1:24">
      <c r="A16" s="18"/>
      <c r="B16" s="2">
        <v>20</v>
      </c>
      <c r="C16" s="2">
        <v>61469.9</v>
      </c>
      <c r="D16" s="6">
        <f t="shared" si="0"/>
        <v>3.2536249448917275E-4</v>
      </c>
      <c r="E16" s="19"/>
      <c r="F16" s="8">
        <v>30</v>
      </c>
      <c r="G16" s="4">
        <v>-5.96E-3</v>
      </c>
      <c r="H16" s="4">
        <v>-1.7700000000000001E-3</v>
      </c>
      <c r="I16" s="9">
        <f t="shared" si="1"/>
        <v>6.9833333333333336E-4</v>
      </c>
      <c r="J16" s="4">
        <v>-5.7940300000000004E-3</v>
      </c>
      <c r="K16" s="4">
        <v>-1.70729E-3</v>
      </c>
      <c r="L16" s="9">
        <f t="shared" si="2"/>
        <v>6.8112333333333332E-4</v>
      </c>
      <c r="M16" s="14">
        <f t="shared" si="3"/>
        <v>2.4644391408114608</v>
      </c>
      <c r="N16" s="4">
        <v>-1.58E-3</v>
      </c>
      <c r="O16" s="4">
        <v>-5.2400000000000005E-4</v>
      </c>
      <c r="P16" s="4">
        <f t="shared" si="4"/>
        <v>1.7600000000000002E-4</v>
      </c>
      <c r="Q16" s="4">
        <v>-1.6665899999999999E-3</v>
      </c>
      <c r="R16" s="4">
        <v>-5.5521499999999996E-4</v>
      </c>
      <c r="S16" s="4">
        <f t="shared" si="5"/>
        <v>1.8522916666666666E-4</v>
      </c>
    </row>
    <row r="17" spans="1:19">
      <c r="A17" s="18"/>
      <c r="B17" s="2">
        <v>40</v>
      </c>
      <c r="C17" s="2">
        <v>65475.3</v>
      </c>
      <c r="D17" s="6">
        <f t="shared" si="0"/>
        <v>6.1091739938572251E-4</v>
      </c>
      <c r="E17" s="19"/>
      <c r="F17" s="8">
        <v>35</v>
      </c>
      <c r="G17" s="4">
        <v>-6.6600000000000001E-3</v>
      </c>
      <c r="H17" s="4">
        <v>-1.9599999999999999E-3</v>
      </c>
      <c r="I17" s="9">
        <f t="shared" si="1"/>
        <v>7.8333333333333336E-4</v>
      </c>
      <c r="J17" s="4">
        <v>-6.4182500000000003E-3</v>
      </c>
      <c r="K17" s="4">
        <v>-1.88273E-3</v>
      </c>
      <c r="L17" s="9">
        <f t="shared" si="2"/>
        <v>7.5592000000000009E-4</v>
      </c>
      <c r="M17" s="14">
        <f t="shared" si="3"/>
        <v>3.4995744680850982</v>
      </c>
      <c r="N17" s="4">
        <v>-1.58E-3</v>
      </c>
      <c r="O17" s="4">
        <v>-5.2400000000000005E-4</v>
      </c>
      <c r="P17" s="4">
        <f t="shared" si="4"/>
        <v>1.7600000000000002E-4</v>
      </c>
      <c r="Q17" s="4">
        <v>-1.6665899999999999E-3</v>
      </c>
      <c r="R17" s="4">
        <v>-5.5521499999999996E-4</v>
      </c>
      <c r="S17" s="4">
        <f t="shared" si="5"/>
        <v>1.8522916666666666E-4</v>
      </c>
    </row>
    <row r="18" spans="1:19">
      <c r="A18" s="23" t="s">
        <v>16</v>
      </c>
      <c r="B18" s="23"/>
      <c r="C18" s="23"/>
      <c r="D18" s="24"/>
      <c r="E18" s="18">
        <v>15</v>
      </c>
      <c r="F18" s="8">
        <v>5</v>
      </c>
      <c r="G18" s="4">
        <v>-1.3500000000000001E-3</v>
      </c>
      <c r="H18" s="4">
        <v>-4.5100000000000001E-4</v>
      </c>
      <c r="I18" s="9">
        <f t="shared" si="1"/>
        <v>1.4983333333333333E-4</v>
      </c>
      <c r="J18" s="4">
        <v>-1.38922E-3</v>
      </c>
      <c r="K18" s="4">
        <v>-4.5856400000000001E-4</v>
      </c>
      <c r="L18" s="9">
        <f t="shared" si="2"/>
        <v>1.5510933333333333E-4</v>
      </c>
      <c r="M18" s="14">
        <f t="shared" si="3"/>
        <v>3.5212458286985506</v>
      </c>
      <c r="N18" s="4">
        <v>-1.58E-3</v>
      </c>
      <c r="O18" s="4">
        <v>-5.2400000000000005E-4</v>
      </c>
      <c r="P18" s="4">
        <f t="shared" si="4"/>
        <v>1.7600000000000002E-4</v>
      </c>
      <c r="Q18" s="4">
        <v>-1.6665899999999999E-3</v>
      </c>
      <c r="R18" s="4">
        <v>-5.5521499999999996E-4</v>
      </c>
      <c r="S18" s="4">
        <f t="shared" si="5"/>
        <v>1.8522916666666666E-4</v>
      </c>
    </row>
    <row r="19" spans="1:19">
      <c r="A19" s="25"/>
      <c r="B19" s="25"/>
      <c r="C19" s="25"/>
      <c r="D19" s="26"/>
      <c r="E19" s="18"/>
      <c r="F19" s="8">
        <v>10</v>
      </c>
      <c r="G19" s="4">
        <v>-2.2100000000000002E-3</v>
      </c>
      <c r="H19" s="4">
        <v>-7.0399999999999998E-4</v>
      </c>
      <c r="I19" s="9">
        <f t="shared" si="1"/>
        <v>2.5100000000000003E-4</v>
      </c>
      <c r="J19" s="4">
        <v>-2.27618E-3</v>
      </c>
      <c r="K19" s="4">
        <v>-7.1584399999999999E-4</v>
      </c>
      <c r="L19" s="9">
        <f t="shared" si="2"/>
        <v>2.6005599999999999E-4</v>
      </c>
      <c r="M19" s="14">
        <f t="shared" si="3"/>
        <v>3.6079681274900244</v>
      </c>
      <c r="N19" s="4">
        <v>-1.58E-3</v>
      </c>
      <c r="O19" s="4">
        <v>-5.2400000000000005E-4</v>
      </c>
      <c r="P19" s="4">
        <f t="shared" si="4"/>
        <v>1.7600000000000002E-4</v>
      </c>
      <c r="Q19" s="4">
        <v>-1.6665899999999999E-3</v>
      </c>
      <c r="R19" s="4">
        <v>-5.5521499999999996E-4</v>
      </c>
      <c r="S19" s="4">
        <f t="shared" si="5"/>
        <v>1.8522916666666666E-4</v>
      </c>
    </row>
    <row r="20" spans="1:19">
      <c r="A20" s="25"/>
      <c r="B20" s="25"/>
      <c r="C20" s="25"/>
      <c r="D20" s="26"/>
      <c r="E20" s="18"/>
      <c r="F20" s="8">
        <v>15</v>
      </c>
      <c r="G20" s="4">
        <v>-3.0300000000000001E-3</v>
      </c>
      <c r="H20" s="4">
        <v>-9.3999999999999997E-4</v>
      </c>
      <c r="I20" s="9">
        <f t="shared" si="1"/>
        <v>3.4833333333333336E-4</v>
      </c>
      <c r="J20" s="4">
        <v>-3.0789900000000002E-3</v>
      </c>
      <c r="K20" s="4">
        <v>-9.4639799999999999E-4</v>
      </c>
      <c r="L20" s="9">
        <f t="shared" si="2"/>
        <v>3.5543199999999998E-4</v>
      </c>
      <c r="M20" s="14">
        <f t="shared" si="3"/>
        <v>2.0378947368420919</v>
      </c>
      <c r="N20" s="4">
        <v>-1.58E-3</v>
      </c>
      <c r="O20" s="4">
        <v>-5.2400000000000005E-4</v>
      </c>
      <c r="P20" s="4">
        <f t="shared" si="4"/>
        <v>1.7600000000000002E-4</v>
      </c>
      <c r="Q20" s="4">
        <v>-1.6665899999999999E-3</v>
      </c>
      <c r="R20" s="4">
        <v>-5.5521499999999996E-4</v>
      </c>
      <c r="S20" s="4">
        <f t="shared" si="5"/>
        <v>1.8522916666666666E-4</v>
      </c>
    </row>
    <row r="21" spans="1:19">
      <c r="A21" s="25"/>
      <c r="B21" s="25"/>
      <c r="C21" s="25"/>
      <c r="D21" s="26"/>
      <c r="E21" s="18"/>
      <c r="F21" s="8">
        <v>20</v>
      </c>
      <c r="G21" s="4">
        <v>-3.7799999999999999E-3</v>
      </c>
      <c r="H21" s="4">
        <v>-1.15E-3</v>
      </c>
      <c r="I21" s="9">
        <f t="shared" si="1"/>
        <v>4.3833333333333333E-4</v>
      </c>
      <c r="J21" s="4">
        <v>-3.8170700000000001E-3</v>
      </c>
      <c r="K21" s="4">
        <v>-1.1570899999999999E-3</v>
      </c>
      <c r="L21" s="9">
        <f t="shared" si="2"/>
        <v>4.4333000000000003E-4</v>
      </c>
      <c r="M21" s="14">
        <f t="shared" si="3"/>
        <v>1.1399239543726312</v>
      </c>
      <c r="N21" s="4">
        <v>-1.58E-3</v>
      </c>
      <c r="O21" s="4">
        <v>-5.2400000000000005E-4</v>
      </c>
      <c r="P21" s="4">
        <f t="shared" si="4"/>
        <v>1.7600000000000002E-4</v>
      </c>
      <c r="Q21" s="4">
        <v>-1.6665899999999999E-3</v>
      </c>
      <c r="R21" s="4">
        <v>-5.5521499999999996E-4</v>
      </c>
      <c r="S21" s="4">
        <f t="shared" si="5"/>
        <v>1.8522916666666666E-4</v>
      </c>
    </row>
    <row r="22" spans="1:19">
      <c r="A22" s="25"/>
      <c r="B22" s="25"/>
      <c r="C22" s="25"/>
      <c r="D22" s="26"/>
      <c r="E22" s="18"/>
      <c r="F22" s="8">
        <v>25</v>
      </c>
      <c r="G22" s="4">
        <v>-4.47E-3</v>
      </c>
      <c r="H22" s="4">
        <v>-1.3500000000000001E-3</v>
      </c>
      <c r="I22" s="9">
        <f t="shared" si="1"/>
        <v>5.1999999999999995E-4</v>
      </c>
      <c r="J22" s="4">
        <v>-4.4998199999999999E-3</v>
      </c>
      <c r="K22" s="4">
        <v>-1.35115E-3</v>
      </c>
      <c r="L22" s="9">
        <f t="shared" si="2"/>
        <v>5.2477833333333332E-4</v>
      </c>
      <c r="M22" s="14">
        <f t="shared" si="3"/>
        <v>0.91891025641026203</v>
      </c>
      <c r="N22" s="4">
        <v>-1.58E-3</v>
      </c>
      <c r="O22" s="4">
        <v>-5.2400000000000005E-4</v>
      </c>
      <c r="P22" s="4">
        <f t="shared" si="4"/>
        <v>1.7600000000000002E-4</v>
      </c>
      <c r="Q22" s="4">
        <v>-1.6665899999999999E-3</v>
      </c>
      <c r="R22" s="4">
        <v>-5.5521499999999996E-4</v>
      </c>
      <c r="S22" s="4">
        <f t="shared" si="5"/>
        <v>1.8522916666666666E-4</v>
      </c>
    </row>
    <row r="23" spans="1:19">
      <c r="A23" s="25"/>
      <c r="B23" s="25"/>
      <c r="C23" s="25"/>
      <c r="D23" s="26"/>
      <c r="E23" s="18"/>
      <c r="F23" s="8">
        <v>30</v>
      </c>
      <c r="G23" s="4">
        <v>-5.13E-3</v>
      </c>
      <c r="H23" s="4">
        <v>-1.5399999999999999E-3</v>
      </c>
      <c r="I23" s="9">
        <f t="shared" si="1"/>
        <v>5.9833333333333342E-4</v>
      </c>
      <c r="J23" s="4">
        <v>-5.1351000000000001E-3</v>
      </c>
      <c r="K23" s="4">
        <v>-1.5311400000000001E-3</v>
      </c>
      <c r="L23" s="9">
        <f t="shared" si="2"/>
        <v>6.0065999999999993E-4</v>
      </c>
      <c r="M23" s="14">
        <f t="shared" si="3"/>
        <v>0.38885793871863672</v>
      </c>
      <c r="N23" s="4">
        <v>-1.58E-3</v>
      </c>
      <c r="O23" s="4">
        <v>-5.2400000000000005E-4</v>
      </c>
      <c r="P23" s="4">
        <f t="shared" si="4"/>
        <v>1.7600000000000002E-4</v>
      </c>
      <c r="Q23" s="4">
        <v>-1.6665899999999999E-3</v>
      </c>
      <c r="R23" s="4">
        <v>-5.5521499999999996E-4</v>
      </c>
      <c r="S23" s="4">
        <f t="shared" si="5"/>
        <v>1.8522916666666666E-4</v>
      </c>
    </row>
    <row r="24" spans="1:19">
      <c r="A24" s="25"/>
      <c r="B24" s="25"/>
      <c r="C24" s="25"/>
      <c r="D24" s="26"/>
      <c r="E24" s="18"/>
      <c r="F24" s="8">
        <v>35</v>
      </c>
      <c r="G24" s="4">
        <v>-5.8399999999999997E-3</v>
      </c>
      <c r="H24" s="4">
        <v>-1.74E-3</v>
      </c>
      <c r="I24" s="9">
        <f t="shared" si="1"/>
        <v>6.8333333333333321E-4</v>
      </c>
      <c r="J24" s="4">
        <v>-5.7293400000000003E-3</v>
      </c>
      <c r="K24" s="4">
        <v>-1.69911E-3</v>
      </c>
      <c r="L24" s="9">
        <f t="shared" si="2"/>
        <v>6.7170499999999998E-4</v>
      </c>
      <c r="M24" s="14">
        <f t="shared" si="3"/>
        <v>1.7017073170731558</v>
      </c>
      <c r="N24" s="4">
        <v>-1.58E-3</v>
      </c>
      <c r="O24" s="4">
        <v>-5.2400000000000005E-4</v>
      </c>
      <c r="P24" s="4">
        <f t="shared" si="4"/>
        <v>1.7600000000000002E-4</v>
      </c>
      <c r="Q24" s="4">
        <v>-1.6665899999999999E-3</v>
      </c>
      <c r="R24" s="4">
        <v>-5.5521499999999996E-4</v>
      </c>
      <c r="S24" s="4">
        <f t="shared" si="5"/>
        <v>1.8522916666666666E-4</v>
      </c>
    </row>
    <row r="25" spans="1:19">
      <c r="A25" s="25"/>
      <c r="B25" s="25"/>
      <c r="C25" s="25"/>
      <c r="D25" s="26"/>
      <c r="E25" s="18">
        <v>20</v>
      </c>
      <c r="F25" s="8">
        <v>5</v>
      </c>
      <c r="G25" s="4">
        <v>-1.2099999999999999E-3</v>
      </c>
      <c r="H25" s="4">
        <v>-4.1599999999999997E-4</v>
      </c>
      <c r="I25" s="9">
        <f t="shared" si="1"/>
        <v>1.3233333333333334E-4</v>
      </c>
      <c r="J25" s="4">
        <v>-1.2723400000000001E-3</v>
      </c>
      <c r="K25" s="4">
        <v>-4.27584E-4</v>
      </c>
      <c r="L25" s="9">
        <f t="shared" si="2"/>
        <v>1.4079266666666668E-4</v>
      </c>
      <c r="M25" s="14">
        <f t="shared" si="3"/>
        <v>6.3924433249370347</v>
      </c>
      <c r="N25" s="4">
        <v>-1.58E-3</v>
      </c>
      <c r="O25" s="4">
        <v>-5.2400000000000005E-4</v>
      </c>
      <c r="P25" s="4">
        <f t="shared" si="4"/>
        <v>1.7600000000000002E-4</v>
      </c>
      <c r="Q25" s="4">
        <v>-1.6665899999999999E-3</v>
      </c>
      <c r="R25" s="4">
        <v>-5.5521499999999996E-4</v>
      </c>
      <c r="S25" s="4">
        <f t="shared" si="5"/>
        <v>1.8522916666666666E-4</v>
      </c>
    </row>
    <row r="26" spans="1:19">
      <c r="A26" s="25"/>
      <c r="B26" s="25"/>
      <c r="C26" s="25"/>
      <c r="D26" s="26"/>
      <c r="E26" s="18"/>
      <c r="F26" s="8">
        <v>10</v>
      </c>
      <c r="G26" s="4">
        <v>-1.99E-3</v>
      </c>
      <c r="H26" s="4">
        <v>-6.4099999999999997E-4</v>
      </c>
      <c r="I26" s="9">
        <f t="shared" si="1"/>
        <v>2.2483333333333331E-4</v>
      </c>
      <c r="J26" s="4">
        <v>-2.0495800000000001E-3</v>
      </c>
      <c r="K26" s="4">
        <v>-6.5433099999999997E-4</v>
      </c>
      <c r="L26" s="9">
        <f t="shared" si="2"/>
        <v>2.3254150000000002E-4</v>
      </c>
      <c r="M26" s="14">
        <f t="shared" si="3"/>
        <v>3.4283914010378216</v>
      </c>
      <c r="N26" s="4">
        <v>-1.58E-3</v>
      </c>
      <c r="O26" s="4">
        <v>-5.2400000000000005E-4</v>
      </c>
      <c r="P26" s="4">
        <f t="shared" si="4"/>
        <v>1.7600000000000002E-4</v>
      </c>
      <c r="Q26" s="4">
        <v>-1.6665899999999999E-3</v>
      </c>
      <c r="R26" s="4">
        <v>-5.5521499999999996E-4</v>
      </c>
      <c r="S26" s="4">
        <f t="shared" si="5"/>
        <v>1.8522916666666666E-4</v>
      </c>
    </row>
    <row r="27" spans="1:19">
      <c r="A27" s="25"/>
      <c r="B27" s="25"/>
      <c r="C27" s="25"/>
      <c r="D27" s="26"/>
      <c r="E27" s="18"/>
      <c r="F27" s="8">
        <v>15</v>
      </c>
      <c r="G27" s="4">
        <v>-2.7000000000000001E-3</v>
      </c>
      <c r="H27" s="4">
        <v>-8.4999999999999995E-4</v>
      </c>
      <c r="I27" s="9">
        <f t="shared" si="1"/>
        <v>3.0833333333333337E-4</v>
      </c>
      <c r="J27" s="4">
        <v>-2.76779E-3</v>
      </c>
      <c r="K27" s="4">
        <v>-8.6191499999999999E-4</v>
      </c>
      <c r="L27" s="9">
        <f t="shared" si="2"/>
        <v>3.1764583333333335E-4</v>
      </c>
      <c r="M27" s="14">
        <f t="shared" si="3"/>
        <v>3.0202702702702666</v>
      </c>
      <c r="N27" s="4">
        <v>-1.58E-3</v>
      </c>
      <c r="O27" s="4">
        <v>-5.2400000000000005E-4</v>
      </c>
      <c r="P27" s="4">
        <f t="shared" si="4"/>
        <v>1.7600000000000002E-4</v>
      </c>
      <c r="Q27" s="4">
        <v>-1.6665899999999999E-3</v>
      </c>
      <c r="R27" s="4">
        <v>-5.5521499999999996E-4</v>
      </c>
      <c r="S27" s="4">
        <f t="shared" si="5"/>
        <v>1.8522916666666666E-4</v>
      </c>
    </row>
    <row r="28" spans="1:19">
      <c r="A28" s="25"/>
      <c r="B28" s="25"/>
      <c r="C28" s="25"/>
      <c r="D28" s="26"/>
      <c r="E28" s="18"/>
      <c r="F28" s="8">
        <v>20</v>
      </c>
      <c r="G28" s="4">
        <v>-3.3899999999999998E-3</v>
      </c>
      <c r="H28" s="4">
        <v>-1.0499999999999999E-3</v>
      </c>
      <c r="I28" s="9">
        <f t="shared" si="1"/>
        <v>3.8999999999999999E-4</v>
      </c>
      <c r="J28" s="4">
        <v>-3.4398499999999999E-3</v>
      </c>
      <c r="K28" s="4">
        <v>-1.05499E-3</v>
      </c>
      <c r="L28" s="9">
        <f t="shared" si="2"/>
        <v>3.9747666666666666E-4</v>
      </c>
      <c r="M28" s="14">
        <f t="shared" si="3"/>
        <v>1.9170940170940158</v>
      </c>
      <c r="N28" s="4">
        <v>-1.58E-3</v>
      </c>
      <c r="O28" s="4">
        <v>-5.2400000000000005E-4</v>
      </c>
      <c r="P28" s="4">
        <f t="shared" si="4"/>
        <v>1.7600000000000002E-4</v>
      </c>
      <c r="Q28" s="4">
        <v>-1.6665899999999999E-3</v>
      </c>
      <c r="R28" s="4">
        <v>-5.5521499999999996E-4</v>
      </c>
      <c r="S28" s="4">
        <f t="shared" si="5"/>
        <v>1.8522916666666666E-4</v>
      </c>
    </row>
    <row r="29" spans="1:19">
      <c r="A29" s="25"/>
      <c r="B29" s="25"/>
      <c r="C29" s="25"/>
      <c r="D29" s="26"/>
      <c r="E29" s="18"/>
      <c r="F29" s="8">
        <v>25</v>
      </c>
      <c r="G29" s="4">
        <v>-4.0200000000000001E-3</v>
      </c>
      <c r="H29" s="4">
        <v>-1.23E-3</v>
      </c>
      <c r="I29" s="9">
        <f t="shared" si="1"/>
        <v>4.6499999999999997E-4</v>
      </c>
      <c r="J29" s="4">
        <v>-4.0707399999999998E-3</v>
      </c>
      <c r="K29" s="4">
        <v>-1.2354E-3</v>
      </c>
      <c r="L29" s="9">
        <f t="shared" si="2"/>
        <v>4.7255666666666659E-4</v>
      </c>
      <c r="M29" s="14">
        <f t="shared" si="3"/>
        <v>1.6250896057347572</v>
      </c>
      <c r="N29" s="4">
        <v>-1.58E-3</v>
      </c>
      <c r="O29" s="4">
        <v>-5.2400000000000005E-4</v>
      </c>
      <c r="P29" s="4">
        <f t="shared" si="4"/>
        <v>1.7600000000000002E-4</v>
      </c>
      <c r="Q29" s="4">
        <v>-1.6665899999999999E-3</v>
      </c>
      <c r="R29" s="4">
        <v>-5.5521499999999996E-4</v>
      </c>
      <c r="S29" s="4">
        <f t="shared" si="5"/>
        <v>1.8522916666666666E-4</v>
      </c>
    </row>
    <row r="30" spans="1:19">
      <c r="A30" s="25"/>
      <c r="B30" s="25"/>
      <c r="C30" s="25"/>
      <c r="D30" s="26"/>
      <c r="E30" s="18"/>
      <c r="F30" s="8">
        <v>30</v>
      </c>
      <c r="G30" s="4">
        <v>-4.62E-3</v>
      </c>
      <c r="H30" s="4">
        <v>-1.4E-3</v>
      </c>
      <c r="I30" s="9">
        <f t="shared" si="1"/>
        <v>5.3666666666666663E-4</v>
      </c>
      <c r="J30" s="4">
        <v>-4.6650399999999996E-3</v>
      </c>
      <c r="K30" s="4">
        <v>-1.40475E-3</v>
      </c>
      <c r="L30" s="9">
        <f t="shared" si="2"/>
        <v>5.4338166666666665E-4</v>
      </c>
      <c r="M30" s="14">
        <f t="shared" si="3"/>
        <v>1.2512422360248485</v>
      </c>
      <c r="N30" s="4">
        <v>-1.58E-3</v>
      </c>
      <c r="O30" s="4">
        <v>-5.2400000000000005E-4</v>
      </c>
      <c r="P30" s="4">
        <f t="shared" si="4"/>
        <v>1.7600000000000002E-4</v>
      </c>
      <c r="Q30" s="4">
        <v>-1.6665899999999999E-3</v>
      </c>
      <c r="R30" s="4">
        <v>-5.5521499999999996E-4</v>
      </c>
      <c r="S30" s="4">
        <f t="shared" si="5"/>
        <v>1.8522916666666666E-4</v>
      </c>
    </row>
    <row r="31" spans="1:19">
      <c r="A31" s="25"/>
      <c r="B31" s="25"/>
      <c r="C31" s="25"/>
      <c r="D31" s="26"/>
      <c r="E31" s="18"/>
      <c r="F31" s="8">
        <v>35</v>
      </c>
      <c r="G31" s="4">
        <v>-5.1999999999999998E-3</v>
      </c>
      <c r="H31" s="4">
        <v>-1.57E-3</v>
      </c>
      <c r="I31" s="9">
        <f t="shared" si="1"/>
        <v>6.0499999999999996E-4</v>
      </c>
      <c r="J31" s="4">
        <v>-5.2268000000000002E-3</v>
      </c>
      <c r="K31" s="4">
        <v>-1.5643600000000001E-3</v>
      </c>
      <c r="L31" s="9">
        <f t="shared" si="2"/>
        <v>6.1040666666666672E-4</v>
      </c>
      <c r="M31" s="14">
        <f t="shared" si="3"/>
        <v>0.89366391184574523</v>
      </c>
      <c r="N31" s="4">
        <v>-1.58E-3</v>
      </c>
      <c r="O31" s="4">
        <v>-5.2400000000000005E-4</v>
      </c>
      <c r="P31" s="4">
        <f t="shared" si="4"/>
        <v>1.7600000000000002E-4</v>
      </c>
      <c r="Q31" s="4">
        <v>-1.6665899999999999E-3</v>
      </c>
      <c r="R31" s="4">
        <v>-5.5521499999999996E-4</v>
      </c>
      <c r="S31" s="4">
        <f t="shared" si="5"/>
        <v>1.8522916666666666E-4</v>
      </c>
    </row>
    <row r="32" spans="1:19">
      <c r="A32" s="25"/>
      <c r="B32" s="25"/>
      <c r="C32" s="25"/>
      <c r="D32" s="26"/>
      <c r="E32" s="18"/>
      <c r="F32" s="8">
        <v>40</v>
      </c>
      <c r="G32" s="4">
        <v>-5.7499999999999999E-3</v>
      </c>
      <c r="H32" s="4">
        <v>-1.72E-3</v>
      </c>
      <c r="I32" s="9">
        <f t="shared" si="1"/>
        <v>6.7166666666666666E-4</v>
      </c>
      <c r="J32" s="4">
        <v>-5.75948E-3</v>
      </c>
      <c r="K32" s="4">
        <v>-1.7153699999999999E-3</v>
      </c>
      <c r="L32" s="9">
        <f t="shared" si="2"/>
        <v>6.7401833333333334E-4</v>
      </c>
      <c r="M32" s="14">
        <f t="shared" si="3"/>
        <v>0.35012406947891117</v>
      </c>
      <c r="N32" s="4">
        <v>-1.58E-3</v>
      </c>
      <c r="O32" s="4">
        <v>-5.2400000000000005E-4</v>
      </c>
      <c r="P32" s="4">
        <f t="shared" si="4"/>
        <v>1.7600000000000002E-4</v>
      </c>
      <c r="Q32" s="4">
        <v>-1.6665899999999999E-3</v>
      </c>
      <c r="R32" s="4">
        <v>-5.5521499999999996E-4</v>
      </c>
      <c r="S32" s="4">
        <f t="shared" si="5"/>
        <v>1.8522916666666666E-4</v>
      </c>
    </row>
    <row r="33" spans="1:33">
      <c r="A33" s="25"/>
      <c r="B33" s="25"/>
      <c r="C33" s="25"/>
      <c r="D33" s="26"/>
      <c r="E33" s="18"/>
      <c r="F33" s="8">
        <v>45</v>
      </c>
      <c r="G33" s="4">
        <v>-6.3899999999999998E-3</v>
      </c>
      <c r="H33" s="4">
        <v>-1.91E-3</v>
      </c>
      <c r="I33" s="9">
        <f t="shared" si="1"/>
        <v>7.4666666666666664E-4</v>
      </c>
      <c r="J33" s="4">
        <v>-6.2661000000000001E-3</v>
      </c>
      <c r="K33" s="4">
        <v>-1.8587199999999999E-3</v>
      </c>
      <c r="L33" s="9">
        <f t="shared" si="2"/>
        <v>7.3456333333333341E-4</v>
      </c>
      <c r="M33" s="14">
        <f t="shared" si="3"/>
        <v>1.6209821428571289</v>
      </c>
      <c r="N33" s="4">
        <v>-1.58E-3</v>
      </c>
      <c r="O33" s="4">
        <v>-5.2400000000000005E-4</v>
      </c>
      <c r="P33" s="4">
        <f t="shared" si="4"/>
        <v>1.7600000000000002E-4</v>
      </c>
      <c r="Q33" s="4">
        <v>-1.6665899999999999E-3</v>
      </c>
      <c r="R33" s="4">
        <v>-5.5521499999999996E-4</v>
      </c>
      <c r="S33" s="4">
        <f t="shared" si="5"/>
        <v>1.8522916666666666E-4</v>
      </c>
    </row>
    <row r="34" spans="1:33">
      <c r="A34" s="25"/>
      <c r="B34" s="25"/>
      <c r="C34" s="25"/>
      <c r="D34" s="26"/>
      <c r="E34" s="18"/>
      <c r="F34" s="8">
        <v>50</v>
      </c>
      <c r="G34" s="4">
        <v>-6.8999999999999999E-3</v>
      </c>
      <c r="H34" s="4">
        <v>-2.0600000000000002E-3</v>
      </c>
      <c r="I34" s="9">
        <f t="shared" si="1"/>
        <v>8.0666666666666658E-4</v>
      </c>
      <c r="J34" s="4">
        <v>-6.7492300000000002E-3</v>
      </c>
      <c r="K34" s="4">
        <v>-1.9952300000000002E-3</v>
      </c>
      <c r="L34" s="9">
        <f t="shared" si="2"/>
        <v>7.9233333333333326E-4</v>
      </c>
      <c r="M34" s="14">
        <f t="shared" si="3"/>
        <v>1.7768595041322301</v>
      </c>
      <c r="N34" s="4">
        <v>-1.58E-3</v>
      </c>
      <c r="O34" s="4">
        <v>-5.2400000000000005E-4</v>
      </c>
      <c r="P34" s="4">
        <f t="shared" si="4"/>
        <v>1.7600000000000002E-4</v>
      </c>
      <c r="Q34" s="4">
        <v>-1.6665899999999999E-3</v>
      </c>
      <c r="R34" s="4">
        <v>-5.5521499999999996E-4</v>
      </c>
      <c r="S34" s="4">
        <f t="shared" si="5"/>
        <v>1.8522916666666666E-4</v>
      </c>
    </row>
    <row r="35" spans="1:33">
      <c r="M35" s="13"/>
    </row>
    <row r="37" spans="1:33">
      <c r="AB37" s="15"/>
      <c r="AC37" s="1"/>
      <c r="AD37" s="1"/>
    </row>
    <row r="38" spans="1:33">
      <c r="J38" s="11"/>
      <c r="N38" s="11"/>
      <c r="AB38" s="18" t="s">
        <v>15</v>
      </c>
      <c r="AC38" s="18"/>
      <c r="AD38" s="18"/>
      <c r="AE38" s="18" t="s">
        <v>14</v>
      </c>
      <c r="AF38" s="18"/>
      <c r="AG38" s="18"/>
    </row>
    <row r="39" spans="1:33" ht="48">
      <c r="J39" s="11"/>
      <c r="N39" s="11"/>
      <c r="AB39" s="3" t="s">
        <v>8</v>
      </c>
      <c r="AC39" s="3" t="s">
        <v>9</v>
      </c>
      <c r="AD39" s="3" t="s">
        <v>4</v>
      </c>
      <c r="AE39" s="3" t="s">
        <v>8</v>
      </c>
      <c r="AF39" s="3" t="s">
        <v>9</v>
      </c>
      <c r="AG39" s="3" t="s">
        <v>4</v>
      </c>
    </row>
    <row r="40" spans="1:33">
      <c r="J40" s="11"/>
      <c r="N40" s="11"/>
      <c r="AB40" s="4">
        <v>-1.58E-3</v>
      </c>
      <c r="AC40" s="4">
        <v>-5.2400000000000005E-4</v>
      </c>
      <c r="AD40" s="4">
        <f>-(AB40-AC40)/6</f>
        <v>1.7600000000000002E-4</v>
      </c>
      <c r="AE40" s="4">
        <v>-1.6665899999999999E-3</v>
      </c>
      <c r="AF40" s="4">
        <v>-5.5521499999999996E-4</v>
      </c>
      <c r="AG40" s="4">
        <f>-(AE40-AF40)/6</f>
        <v>1.8522916666666666E-4</v>
      </c>
    </row>
    <row r="41" spans="1:33">
      <c r="J41" s="11"/>
      <c r="N41" s="11"/>
      <c r="AB41" s="15"/>
      <c r="AC41" s="1"/>
      <c r="AD41" s="1"/>
    </row>
    <row r="42" spans="1:33">
      <c r="J42" s="11"/>
      <c r="N42" s="11"/>
      <c r="AB42" s="15"/>
      <c r="AC42" s="1"/>
      <c r="AD42" s="1"/>
    </row>
    <row r="43" spans="1:33">
      <c r="J43" s="11"/>
      <c r="AB43" s="15"/>
      <c r="AC43" s="1"/>
      <c r="AD43" s="1"/>
    </row>
    <row r="44" spans="1:33">
      <c r="J44" s="11"/>
      <c r="AB44" s="15"/>
      <c r="AC44" s="1"/>
      <c r="AD44" s="1"/>
    </row>
    <row r="45" spans="1:33">
      <c r="J45" s="11"/>
      <c r="AB45" s="15"/>
      <c r="AC45" s="1"/>
      <c r="AD45" s="1"/>
    </row>
    <row r="46" spans="1:33">
      <c r="J46" s="11"/>
      <c r="AB46" s="15"/>
      <c r="AC46" s="1"/>
      <c r="AD46" s="1"/>
    </row>
    <row r="47" spans="1:33">
      <c r="J47" s="11"/>
      <c r="AB47" s="11"/>
      <c r="AC47" s="1"/>
      <c r="AD47" s="1"/>
    </row>
    <row r="48" spans="1:33">
      <c r="J48" s="11"/>
      <c r="AB48" s="11"/>
      <c r="AC48" s="1"/>
      <c r="AD48" s="1"/>
    </row>
    <row r="49" spans="10:30">
      <c r="J49" s="11"/>
      <c r="AB49" s="11"/>
      <c r="AC49" s="1"/>
      <c r="AD49" s="1"/>
    </row>
    <row r="50" spans="10:30">
      <c r="J50" s="11"/>
      <c r="AB50" s="11"/>
      <c r="AC50" s="1"/>
      <c r="AD50" s="1"/>
    </row>
    <row r="51" spans="10:30">
      <c r="J51" s="11"/>
      <c r="AB51" s="11"/>
      <c r="AC51" s="1"/>
      <c r="AD51" s="1"/>
    </row>
    <row r="52" spans="10:30">
      <c r="J52" s="11"/>
      <c r="AB52" s="11"/>
      <c r="AC52" s="1"/>
      <c r="AD52" s="1"/>
    </row>
    <row r="53" spans="10:30">
      <c r="J53" s="11"/>
      <c r="AB53" s="11"/>
      <c r="AC53" s="1"/>
      <c r="AD53" s="1"/>
    </row>
    <row r="54" spans="10:30">
      <c r="J54" s="11"/>
      <c r="AB54" s="11"/>
      <c r="AC54" s="1"/>
      <c r="AD54" s="1"/>
    </row>
    <row r="55" spans="10:30">
      <c r="J55" s="11"/>
      <c r="AB55" s="11"/>
      <c r="AC55" s="1"/>
      <c r="AD55" s="1"/>
    </row>
    <row r="56" spans="10:30">
      <c r="J56" s="11"/>
      <c r="AB56" s="11"/>
      <c r="AC56" s="1"/>
      <c r="AD56" s="1"/>
    </row>
    <row r="57" spans="10:30">
      <c r="J57" s="11"/>
      <c r="AB57" s="11"/>
      <c r="AC57" s="1"/>
      <c r="AD57" s="1"/>
    </row>
    <row r="58" spans="10:30">
      <c r="J58" s="11"/>
      <c r="AB58" s="11"/>
      <c r="AC58" s="1"/>
      <c r="AD58" s="1"/>
    </row>
    <row r="59" spans="10:30">
      <c r="J59" s="11"/>
      <c r="AB59" s="11"/>
      <c r="AC59" s="1"/>
      <c r="AD59" s="1"/>
    </row>
    <row r="60" spans="10:30">
      <c r="J60" s="11"/>
      <c r="AB60" s="11"/>
      <c r="AC60" s="1"/>
      <c r="AD60" s="1"/>
    </row>
    <row r="61" spans="10:30">
      <c r="J61" s="11"/>
      <c r="AB61" s="11"/>
      <c r="AC61" s="1"/>
      <c r="AD61" s="1"/>
    </row>
    <row r="62" spans="10:30">
      <c r="J62" s="11"/>
      <c r="AB62" s="11"/>
      <c r="AC62" s="1"/>
      <c r="AD62" s="1"/>
    </row>
    <row r="63" spans="10:30">
      <c r="J63" s="11"/>
      <c r="AB63" s="11"/>
      <c r="AC63" s="1"/>
      <c r="AD63" s="1"/>
    </row>
    <row r="64" spans="10:30">
      <c r="J64" s="11"/>
      <c r="AB64" s="11"/>
      <c r="AC64" s="1"/>
      <c r="AD64" s="1"/>
    </row>
    <row r="65" spans="10:30">
      <c r="J65" s="11"/>
      <c r="AB65" s="11"/>
      <c r="AC65" s="1"/>
      <c r="AD65" s="1"/>
    </row>
    <row r="66" spans="10:30">
      <c r="J66" s="11"/>
      <c r="AB66" s="11"/>
      <c r="AC66" s="1"/>
      <c r="AD66" s="1"/>
    </row>
    <row r="67" spans="10:30">
      <c r="J67" s="11"/>
      <c r="AB67" s="11"/>
      <c r="AC67" s="1"/>
      <c r="AD67" s="1"/>
    </row>
    <row r="68" spans="10:30">
      <c r="J68" s="11"/>
      <c r="AB68" s="11"/>
      <c r="AC68" s="1"/>
      <c r="AD68" s="1"/>
    </row>
    <row r="69" spans="10:30">
      <c r="J69" s="11"/>
      <c r="AB69" s="11"/>
    </row>
    <row r="70" spans="10:30">
      <c r="J70" s="11"/>
      <c r="AB70" s="11"/>
    </row>
    <row r="71" spans="10:30">
      <c r="J71" s="11"/>
      <c r="AB71" s="11"/>
    </row>
    <row r="72" spans="10:30">
      <c r="AB72" s="11"/>
    </row>
    <row r="73" spans="10:30">
      <c r="AB73" s="11"/>
    </row>
    <row r="74" spans="10:30">
      <c r="AB74" s="11"/>
    </row>
    <row r="75" spans="10:30">
      <c r="AB75" s="11"/>
    </row>
    <row r="76" spans="10:30">
      <c r="AB76" s="11"/>
    </row>
    <row r="77" spans="10:30">
      <c r="AB77" s="11"/>
    </row>
    <row r="78" spans="10:30">
      <c r="AB78" s="11"/>
    </row>
  </sheetData>
  <mergeCells count="20">
    <mergeCell ref="A6:A8"/>
    <mergeCell ref="A9:A11"/>
    <mergeCell ref="A12:A14"/>
    <mergeCell ref="A15:A17"/>
    <mergeCell ref="A18:D34"/>
    <mergeCell ref="A1:B1"/>
    <mergeCell ref="C1:D1"/>
    <mergeCell ref="G1:I1"/>
    <mergeCell ref="E1:F1"/>
    <mergeCell ref="A3:A5"/>
    <mergeCell ref="AB38:AD38"/>
    <mergeCell ref="AE38:AG38"/>
    <mergeCell ref="Q1:S1"/>
    <mergeCell ref="N1:P1"/>
    <mergeCell ref="E3:E6"/>
    <mergeCell ref="E7:E10"/>
    <mergeCell ref="E11:E17"/>
    <mergeCell ref="J1:L1"/>
    <mergeCell ref="E18:E24"/>
    <mergeCell ref="E25:E34"/>
  </mergeCells>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44C83C-9B3C-BC4B-BDCD-F28D388FE91D}">
  <dimension ref="A1:W65"/>
  <sheetViews>
    <sheetView zoomScale="70" zoomScaleNormal="70" workbookViewId="0">
      <selection activeCell="AB38" sqref="AB38"/>
    </sheetView>
  </sheetViews>
  <sheetFormatPr baseColWidth="10" defaultRowHeight="16"/>
  <cols>
    <col min="1" max="1" width="10.6640625" customWidth="1"/>
    <col min="2" max="2" width="8.83203125" customWidth="1"/>
    <col min="4" max="4" width="11" customWidth="1"/>
    <col min="5" max="5" width="8.83203125" customWidth="1"/>
    <col min="6" max="6" width="9.6640625" customWidth="1"/>
    <col min="7" max="8" width="12.6640625" customWidth="1"/>
    <col min="10" max="10" width="11.83203125" customWidth="1"/>
    <col min="11" max="11" width="12.33203125" customWidth="1"/>
    <col min="21" max="21" width="11.6640625" bestFit="1" customWidth="1"/>
    <col min="22" max="22" width="11" bestFit="1" customWidth="1"/>
  </cols>
  <sheetData>
    <row r="1" spans="1:17">
      <c r="A1" s="18" t="s">
        <v>6</v>
      </c>
      <c r="B1" s="18"/>
      <c r="C1" s="18" t="s">
        <v>7</v>
      </c>
      <c r="D1" s="20"/>
      <c r="E1" s="21" t="s">
        <v>12</v>
      </c>
      <c r="F1" s="22"/>
      <c r="G1" s="18" t="s">
        <v>11</v>
      </c>
      <c r="H1" s="18"/>
      <c r="I1" s="18"/>
      <c r="J1" s="18" t="s">
        <v>14</v>
      </c>
      <c r="K1" s="18"/>
      <c r="L1" s="18"/>
    </row>
    <row r="2" spans="1:17" ht="48">
      <c r="A2" s="3" t="s">
        <v>2</v>
      </c>
      <c r="B2" s="3" t="s">
        <v>0</v>
      </c>
      <c r="C2" s="3" t="s">
        <v>5</v>
      </c>
      <c r="D2" s="7" t="s">
        <v>4</v>
      </c>
      <c r="E2" s="5" t="s">
        <v>2</v>
      </c>
      <c r="F2" s="3" t="s">
        <v>0</v>
      </c>
      <c r="G2" s="3" t="s">
        <v>8</v>
      </c>
      <c r="H2" s="3" t="s">
        <v>9</v>
      </c>
      <c r="I2" s="3" t="s">
        <v>4</v>
      </c>
      <c r="J2" s="3" t="s">
        <v>8</v>
      </c>
      <c r="K2" s="3" t="s">
        <v>9</v>
      </c>
      <c r="L2" s="3" t="s">
        <v>4</v>
      </c>
    </row>
    <row r="3" spans="1:17">
      <c r="A3" s="18">
        <v>3</v>
      </c>
      <c r="B3" s="16">
        <v>3</v>
      </c>
      <c r="C3" s="16">
        <v>19017.3</v>
      </c>
      <c r="D3" s="6">
        <f>B3/C3</f>
        <v>1.577511003139247E-4</v>
      </c>
      <c r="E3" s="19">
        <v>3</v>
      </c>
      <c r="F3" s="17">
        <v>3</v>
      </c>
      <c r="G3" s="4">
        <v>-1.76296E-3</v>
      </c>
      <c r="H3" s="4">
        <v>-5.5797500000000005E-4</v>
      </c>
      <c r="I3" s="9">
        <f>-(G3-H3)/6-L3</f>
        <v>1.5463866666666666E-4</v>
      </c>
      <c r="J3" s="4">
        <f>-0.000467527</f>
        <v>-4.6752700000000003E-4</v>
      </c>
      <c r="K3" s="4">
        <v>-1.9037399999999999E-4</v>
      </c>
      <c r="L3" s="4">
        <f>-(J3-K3)/6</f>
        <v>4.6192166666666675E-5</v>
      </c>
      <c r="Q3" t="s">
        <v>3</v>
      </c>
    </row>
    <row r="4" spans="1:17">
      <c r="A4" s="18"/>
      <c r="B4" s="16">
        <v>6</v>
      </c>
      <c r="C4" s="16">
        <v>22875.599999999999</v>
      </c>
      <c r="D4" s="6">
        <f t="shared" ref="D4:D17" si="0">B4/C4</f>
        <v>2.6228820227666163E-4</v>
      </c>
      <c r="E4" s="19"/>
      <c r="F4" s="17">
        <v>6</v>
      </c>
      <c r="G4" s="4">
        <v>-2.79496E-3</v>
      </c>
      <c r="H4" s="4">
        <v>-8.4708299999999999E-4</v>
      </c>
      <c r="I4" s="9">
        <f>-(G4-H4)/6-L4</f>
        <v>2.7845400000000003E-4</v>
      </c>
      <c r="J4" s="4">
        <f>-0.000467527</f>
        <v>-4.6752700000000003E-4</v>
      </c>
      <c r="K4" s="4">
        <v>-1.9037399999999999E-4</v>
      </c>
      <c r="L4" s="4">
        <f t="shared" ref="L4:L34" si="1">-(J4-K4)/6</f>
        <v>4.6192166666666675E-5</v>
      </c>
    </row>
    <row r="5" spans="1:17">
      <c r="A5" s="18"/>
      <c r="B5" s="16">
        <v>9</v>
      </c>
      <c r="C5" s="16">
        <v>24451.200000000001</v>
      </c>
      <c r="D5" s="6">
        <f t="shared" si="0"/>
        <v>3.6808009422850414E-4</v>
      </c>
      <c r="E5" s="19"/>
      <c r="F5" s="17">
        <v>9</v>
      </c>
      <c r="G5" s="4">
        <v>-3.6374200000000001E-3</v>
      </c>
      <c r="H5" s="4">
        <v>-1.08204E-3</v>
      </c>
      <c r="I5" s="9">
        <f>-(G5-H5)/6-L5</f>
        <v>3.7970450000000008E-4</v>
      </c>
      <c r="J5" s="4">
        <f>-0.000467527</f>
        <v>-4.6752700000000003E-4</v>
      </c>
      <c r="K5" s="4">
        <v>-1.9037399999999999E-4</v>
      </c>
      <c r="L5" s="4">
        <f t="shared" si="1"/>
        <v>4.6192166666666675E-5</v>
      </c>
    </row>
    <row r="6" spans="1:17">
      <c r="A6" s="18">
        <v>5</v>
      </c>
      <c r="B6" s="16">
        <v>5</v>
      </c>
      <c r="C6" s="16">
        <v>24573.5</v>
      </c>
      <c r="D6" s="6">
        <f t="shared" si="0"/>
        <v>2.03471218996073E-4</v>
      </c>
      <c r="E6" s="19"/>
      <c r="F6" s="17">
        <v>12</v>
      </c>
      <c r="G6" s="4">
        <v>-4.3567900000000001E-3</v>
      </c>
      <c r="H6" s="4">
        <v>-1.2824799999999999E-3</v>
      </c>
      <c r="I6" s="9">
        <f>-(G6-H6)/6-L6</f>
        <v>4.6619283333333342E-4</v>
      </c>
      <c r="J6" s="4">
        <f>-0.000467527</f>
        <v>-4.6752700000000003E-4</v>
      </c>
      <c r="K6" s="4">
        <v>-1.9037399999999999E-4</v>
      </c>
      <c r="L6" s="4">
        <f t="shared" si="1"/>
        <v>4.6192166666666675E-5</v>
      </c>
    </row>
    <row r="7" spans="1:17">
      <c r="A7" s="18"/>
      <c r="B7" s="16">
        <v>10</v>
      </c>
      <c r="C7" s="16">
        <v>29454.6</v>
      </c>
      <c r="D7" s="6">
        <f t="shared" si="0"/>
        <v>3.3950554412553557E-4</v>
      </c>
      <c r="E7" s="19">
        <v>5</v>
      </c>
      <c r="F7" s="17">
        <v>5</v>
      </c>
      <c r="G7" s="4">
        <v>-2.0743799999999998E-3</v>
      </c>
      <c r="H7" s="4">
        <v>-6.47812E-4</v>
      </c>
      <c r="I7" s="9">
        <f>-(G7-H7)/6-L7</f>
        <v>1.954418333333333E-4</v>
      </c>
      <c r="J7" s="4">
        <v>-4.2969299999999998E-4</v>
      </c>
      <c r="K7" s="4">
        <v>-1.7577599999999999E-4</v>
      </c>
      <c r="L7" s="4">
        <f t="shared" si="1"/>
        <v>4.23195E-5</v>
      </c>
    </row>
    <row r="8" spans="1:17">
      <c r="A8" s="18"/>
      <c r="B8" s="16">
        <v>15</v>
      </c>
      <c r="C8" s="16">
        <v>33757</v>
      </c>
      <c r="D8" s="6">
        <f t="shared" si="0"/>
        <v>4.443522824895577E-4</v>
      </c>
      <c r="E8" s="19"/>
      <c r="F8" s="17">
        <v>10</v>
      </c>
      <c r="G8" s="4">
        <v>-3.3594900000000001E-3</v>
      </c>
      <c r="H8" s="4">
        <v>-1.0103200000000001E-3</v>
      </c>
      <c r="I8" s="9">
        <f>-(G8-H8)/6-L8</f>
        <v>3.4920883333333338E-4</v>
      </c>
      <c r="J8" s="4">
        <v>-4.2969299999999998E-4</v>
      </c>
      <c r="K8" s="4">
        <v>-1.7577599999999999E-4</v>
      </c>
      <c r="L8" s="4">
        <f t="shared" si="1"/>
        <v>4.23195E-5</v>
      </c>
    </row>
    <row r="9" spans="1:17">
      <c r="A9" s="18">
        <v>10</v>
      </c>
      <c r="B9" s="16">
        <v>10</v>
      </c>
      <c r="C9" s="16">
        <v>42172</v>
      </c>
      <c r="D9" s="6">
        <f t="shared" si="0"/>
        <v>2.3712415820923837E-4</v>
      </c>
      <c r="E9" s="19"/>
      <c r="F9" s="17">
        <v>15</v>
      </c>
      <c r="G9" s="4">
        <v>-4.41362E-3</v>
      </c>
      <c r="H9" s="4">
        <v>-1.30602E-3</v>
      </c>
      <c r="I9" s="9">
        <f>-(G9-H9)/6-L9</f>
        <v>4.7561383333333344E-4</v>
      </c>
      <c r="J9" s="4">
        <v>-4.2969299999999998E-4</v>
      </c>
      <c r="K9" s="4">
        <v>-1.7577599999999999E-4</v>
      </c>
      <c r="L9" s="4">
        <f t="shared" si="1"/>
        <v>4.23195E-5</v>
      </c>
    </row>
    <row r="10" spans="1:17">
      <c r="A10" s="18"/>
      <c r="B10" s="16">
        <v>20</v>
      </c>
      <c r="C10" s="16">
        <v>45386.9</v>
      </c>
      <c r="D10" s="6">
        <f t="shared" si="0"/>
        <v>4.4065578393765603E-4</v>
      </c>
      <c r="E10" s="19"/>
      <c r="F10" s="17">
        <v>20</v>
      </c>
      <c r="G10" s="4">
        <v>-5.3113500000000003E-3</v>
      </c>
      <c r="H10" s="4">
        <v>-1.5573099999999999E-3</v>
      </c>
      <c r="I10" s="9">
        <f>-(G10-H10)/6-L10</f>
        <v>5.8335383333333332E-4</v>
      </c>
      <c r="J10" s="4">
        <v>-4.2969299999999998E-4</v>
      </c>
      <c r="K10" s="4">
        <v>-1.7577599999999999E-4</v>
      </c>
      <c r="L10" s="4">
        <f t="shared" si="1"/>
        <v>4.23195E-5</v>
      </c>
    </row>
    <row r="11" spans="1:17">
      <c r="A11" s="18"/>
      <c r="B11" s="16">
        <v>30</v>
      </c>
      <c r="C11" s="16">
        <v>46231.5</v>
      </c>
      <c r="D11" s="6">
        <f t="shared" si="0"/>
        <v>6.48908211933422E-4</v>
      </c>
      <c r="E11" s="19">
        <v>10</v>
      </c>
      <c r="F11" s="17">
        <v>5</v>
      </c>
      <c r="G11" s="4">
        <v>-1.6078799999999999E-3</v>
      </c>
      <c r="H11" s="4">
        <v>-5.1880100000000005E-4</v>
      </c>
      <c r="I11" s="9">
        <f>-(G11-H11)/6-L11</f>
        <v>1.4032166666666661E-4</v>
      </c>
      <c r="J11" s="4">
        <v>-4.2006200000000002E-4</v>
      </c>
      <c r="K11" s="4">
        <v>-1.7291299999999999E-4</v>
      </c>
      <c r="L11" s="4">
        <f t="shared" si="1"/>
        <v>4.11915E-5</v>
      </c>
    </row>
    <row r="12" spans="1:17">
      <c r="A12" s="18">
        <v>15</v>
      </c>
      <c r="B12" s="16">
        <v>10</v>
      </c>
      <c r="C12" s="16">
        <v>50144.6</v>
      </c>
      <c r="D12" s="6">
        <f t="shared" si="0"/>
        <v>1.9942326790920657E-4</v>
      </c>
      <c r="E12" s="19"/>
      <c r="F12" s="17">
        <v>10</v>
      </c>
      <c r="G12" s="4">
        <v>-2.6446600000000001E-3</v>
      </c>
      <c r="H12" s="4">
        <v>-8.1636100000000004E-4</v>
      </c>
      <c r="I12" s="9">
        <f>-(G12-H12)/6-L12</f>
        <v>2.6352500000000002E-4</v>
      </c>
      <c r="J12" s="4">
        <v>-4.2006200000000002E-4</v>
      </c>
      <c r="K12" s="4">
        <v>-1.7291299999999999E-4</v>
      </c>
      <c r="L12" s="4">
        <f t="shared" si="1"/>
        <v>4.11915E-5</v>
      </c>
    </row>
    <row r="13" spans="1:17">
      <c r="A13" s="18"/>
      <c r="B13" s="16">
        <v>15</v>
      </c>
      <c r="C13" s="16">
        <v>49369.3</v>
      </c>
      <c r="D13" s="6">
        <f t="shared" si="0"/>
        <v>3.0383254370631139E-4</v>
      </c>
      <c r="E13" s="19"/>
      <c r="F13" s="17">
        <v>15</v>
      </c>
      <c r="G13" s="4">
        <v>-3.5593899999999999E-3</v>
      </c>
      <c r="H13" s="4">
        <v>-1.07661E-3</v>
      </c>
      <c r="I13" s="9">
        <f>-(G13-H13)/6-L13</f>
        <v>3.7260516666666666E-4</v>
      </c>
      <c r="J13" s="4">
        <v>-4.2006200000000002E-4</v>
      </c>
      <c r="K13" s="4">
        <v>-1.7291299999999999E-4</v>
      </c>
      <c r="L13" s="4">
        <f t="shared" si="1"/>
        <v>4.11915E-5</v>
      </c>
    </row>
    <row r="14" spans="1:17">
      <c r="A14" s="18"/>
      <c r="B14" s="16">
        <v>30</v>
      </c>
      <c r="C14" s="16">
        <v>56136.800000000003</v>
      </c>
      <c r="D14" s="6">
        <f t="shared" si="0"/>
        <v>5.3440880135668576E-4</v>
      </c>
      <c r="E14" s="19"/>
      <c r="F14" s="17">
        <v>20</v>
      </c>
      <c r="G14" s="4">
        <v>-4.3771699999999997E-3</v>
      </c>
      <c r="H14" s="4">
        <v>-1.3080500000000001E-3</v>
      </c>
      <c r="I14" s="9">
        <f>-(G14-H14)/6-L14</f>
        <v>4.7032850000000001E-4</v>
      </c>
      <c r="J14" s="4">
        <v>-4.2006200000000002E-4</v>
      </c>
      <c r="K14" s="4">
        <v>-1.7291299999999999E-4</v>
      </c>
      <c r="L14" s="4">
        <f t="shared" si="1"/>
        <v>4.11915E-5</v>
      </c>
    </row>
    <row r="15" spans="1:17">
      <c r="A15" s="18">
        <v>20</v>
      </c>
      <c r="B15" s="16">
        <v>15</v>
      </c>
      <c r="C15" s="16">
        <v>59705</v>
      </c>
      <c r="D15" s="6">
        <f t="shared" si="0"/>
        <v>2.5123523992965415E-4</v>
      </c>
      <c r="E15" s="19"/>
      <c r="F15" s="17">
        <v>25</v>
      </c>
      <c r="G15" s="4">
        <v>-5.1172800000000001E-3</v>
      </c>
      <c r="H15" s="4">
        <v>-1.5168200000000001E-3</v>
      </c>
      <c r="I15" s="9">
        <f>-(G15-H15)/6-L15</f>
        <v>5.5888516666666665E-4</v>
      </c>
      <c r="J15" s="4">
        <v>-4.2006200000000002E-4</v>
      </c>
      <c r="K15" s="4">
        <v>-1.7291299999999999E-4</v>
      </c>
      <c r="L15" s="4">
        <f t="shared" si="1"/>
        <v>4.11915E-5</v>
      </c>
    </row>
    <row r="16" spans="1:17">
      <c r="A16" s="18"/>
      <c r="B16" s="16">
        <v>20</v>
      </c>
      <c r="C16" s="16">
        <v>61469.9</v>
      </c>
      <c r="D16" s="6">
        <f t="shared" si="0"/>
        <v>3.2536249448917275E-4</v>
      </c>
      <c r="E16" s="19"/>
      <c r="F16" s="17">
        <v>30</v>
      </c>
      <c r="G16" s="4">
        <v>-5.7940300000000004E-3</v>
      </c>
      <c r="H16" s="4">
        <v>-1.70729E-3</v>
      </c>
      <c r="I16" s="9">
        <f>-(G16-H16)/6-L16</f>
        <v>6.3993183333333338E-4</v>
      </c>
      <c r="J16" s="4">
        <v>-4.2006200000000002E-4</v>
      </c>
      <c r="K16" s="4">
        <v>-1.7291299999999999E-4</v>
      </c>
      <c r="L16" s="4">
        <f t="shared" si="1"/>
        <v>4.11915E-5</v>
      </c>
    </row>
    <row r="17" spans="1:12">
      <c r="A17" s="18"/>
      <c r="B17" s="16">
        <v>40</v>
      </c>
      <c r="C17" s="16">
        <v>65475.3</v>
      </c>
      <c r="D17" s="6">
        <f t="shared" si="0"/>
        <v>6.1091739938572251E-4</v>
      </c>
      <c r="E17" s="19"/>
      <c r="F17" s="17">
        <v>35</v>
      </c>
      <c r="G17" s="4">
        <v>-6.4182500000000003E-3</v>
      </c>
      <c r="H17" s="4">
        <v>-1.88273E-3</v>
      </c>
      <c r="I17" s="9">
        <f>-(G17-H17)/6-L17</f>
        <v>7.1472850000000015E-4</v>
      </c>
      <c r="J17" s="4">
        <v>-4.2006200000000002E-4</v>
      </c>
      <c r="K17" s="4">
        <v>-1.7291299999999999E-4</v>
      </c>
      <c r="L17" s="4">
        <f t="shared" si="1"/>
        <v>4.11915E-5</v>
      </c>
    </row>
    <row r="18" spans="1:12">
      <c r="A18" s="23" t="s">
        <v>16</v>
      </c>
      <c r="B18" s="23"/>
      <c r="C18" s="23"/>
      <c r="D18" s="24"/>
      <c r="E18" s="18">
        <v>15</v>
      </c>
      <c r="F18" s="17">
        <v>5</v>
      </c>
      <c r="G18" s="4">
        <v>-1.38922E-3</v>
      </c>
      <c r="H18" s="4">
        <v>-4.5856400000000001E-4</v>
      </c>
      <c r="I18" s="9">
        <f>-(G18-H18)/6-L18</f>
        <v>1.127325E-4</v>
      </c>
      <c r="J18" s="4">
        <v>-4.3395199999999998E-4</v>
      </c>
      <c r="K18" s="4">
        <v>-1.79691E-4</v>
      </c>
      <c r="L18" s="4">
        <f t="shared" si="1"/>
        <v>4.2376833333333331E-5</v>
      </c>
    </row>
    <row r="19" spans="1:12">
      <c r="A19" s="25"/>
      <c r="B19" s="25"/>
      <c r="C19" s="25"/>
      <c r="D19" s="26"/>
      <c r="E19" s="18"/>
      <c r="F19" s="17">
        <v>10</v>
      </c>
      <c r="G19" s="4">
        <v>-2.27618E-3</v>
      </c>
      <c r="H19" s="4">
        <v>-7.1584399999999999E-4</v>
      </c>
      <c r="I19" s="9">
        <f>-(G19-H19)/6-L19</f>
        <v>2.1767916666666666E-4</v>
      </c>
      <c r="J19" s="4">
        <v>-4.3395199999999998E-4</v>
      </c>
      <c r="K19" s="4">
        <v>-1.79691E-4</v>
      </c>
      <c r="L19" s="4">
        <f t="shared" si="1"/>
        <v>4.2376833333333331E-5</v>
      </c>
    </row>
    <row r="20" spans="1:12">
      <c r="A20" s="25"/>
      <c r="B20" s="25"/>
      <c r="C20" s="25"/>
      <c r="D20" s="26"/>
      <c r="E20" s="18"/>
      <c r="F20" s="17">
        <v>15</v>
      </c>
      <c r="G20" s="4">
        <v>-3.0789900000000002E-3</v>
      </c>
      <c r="H20" s="4">
        <v>-9.4639799999999999E-4</v>
      </c>
      <c r="I20" s="9">
        <f>-(G20-H20)/6-L20</f>
        <v>3.1305516666666665E-4</v>
      </c>
      <c r="J20" s="4">
        <v>-4.3395199999999998E-4</v>
      </c>
      <c r="K20" s="4">
        <v>-1.79691E-4</v>
      </c>
      <c r="L20" s="4">
        <f t="shared" si="1"/>
        <v>4.2376833333333331E-5</v>
      </c>
    </row>
    <row r="21" spans="1:12">
      <c r="A21" s="25"/>
      <c r="B21" s="25"/>
      <c r="C21" s="25"/>
      <c r="D21" s="26"/>
      <c r="E21" s="18"/>
      <c r="F21" s="17">
        <v>20</v>
      </c>
      <c r="G21" s="4">
        <v>-3.8170700000000001E-3</v>
      </c>
      <c r="H21" s="4">
        <v>-1.1570899999999999E-3</v>
      </c>
      <c r="I21" s="9">
        <f>-(G21-H21)/6-L21</f>
        <v>4.009531666666667E-4</v>
      </c>
      <c r="J21" s="4">
        <v>-4.3395199999999998E-4</v>
      </c>
      <c r="K21" s="4">
        <v>-1.79691E-4</v>
      </c>
      <c r="L21" s="4">
        <f t="shared" si="1"/>
        <v>4.2376833333333331E-5</v>
      </c>
    </row>
    <row r="22" spans="1:12">
      <c r="A22" s="25"/>
      <c r="B22" s="25"/>
      <c r="C22" s="25"/>
      <c r="D22" s="26"/>
      <c r="E22" s="18"/>
      <c r="F22" s="17">
        <v>25</v>
      </c>
      <c r="G22" s="4">
        <v>-4.4998199999999999E-3</v>
      </c>
      <c r="H22" s="4">
        <v>-1.35115E-3</v>
      </c>
      <c r="I22" s="9">
        <f>-(G22-H22)/6-L22</f>
        <v>4.8240149999999999E-4</v>
      </c>
      <c r="J22" s="4">
        <v>-4.3395199999999998E-4</v>
      </c>
      <c r="K22" s="4">
        <v>-1.79691E-4</v>
      </c>
      <c r="L22" s="4">
        <f t="shared" si="1"/>
        <v>4.2376833333333331E-5</v>
      </c>
    </row>
    <row r="23" spans="1:12">
      <c r="A23" s="25"/>
      <c r="B23" s="25"/>
      <c r="C23" s="25"/>
      <c r="D23" s="26"/>
      <c r="E23" s="18"/>
      <c r="F23" s="17">
        <v>30</v>
      </c>
      <c r="G23" s="4">
        <v>-5.1351000000000001E-3</v>
      </c>
      <c r="H23" s="4">
        <v>-1.5311400000000001E-3</v>
      </c>
      <c r="I23" s="9">
        <f>-(G23-H23)/6-L23</f>
        <v>5.582831666666666E-4</v>
      </c>
      <c r="J23" s="4">
        <v>-4.3395199999999998E-4</v>
      </c>
      <c r="K23" s="4">
        <v>-1.79691E-4</v>
      </c>
      <c r="L23" s="4">
        <f t="shared" si="1"/>
        <v>4.2376833333333331E-5</v>
      </c>
    </row>
    <row r="24" spans="1:12">
      <c r="A24" s="25"/>
      <c r="B24" s="25"/>
      <c r="C24" s="25"/>
      <c r="D24" s="26"/>
      <c r="E24" s="18"/>
      <c r="F24" s="17">
        <v>35</v>
      </c>
      <c r="G24" s="4">
        <v>-5.7293400000000003E-3</v>
      </c>
      <c r="H24" s="4">
        <v>-1.69911E-3</v>
      </c>
      <c r="I24" s="9">
        <f>-(G24-H24)/6-L24</f>
        <v>6.2932816666666665E-4</v>
      </c>
      <c r="J24" s="4">
        <v>-4.3395199999999998E-4</v>
      </c>
      <c r="K24" s="4">
        <v>-1.79691E-4</v>
      </c>
      <c r="L24" s="4">
        <f t="shared" si="1"/>
        <v>4.2376833333333331E-5</v>
      </c>
    </row>
    <row r="25" spans="1:12">
      <c r="A25" s="25"/>
      <c r="B25" s="25"/>
      <c r="C25" s="25"/>
      <c r="D25" s="26"/>
      <c r="E25" s="18">
        <v>20</v>
      </c>
      <c r="F25" s="17">
        <v>5</v>
      </c>
      <c r="G25" s="4">
        <v>-1.2723400000000001E-3</v>
      </c>
      <c r="H25" s="4">
        <v>-4.27584E-4</v>
      </c>
      <c r="I25" s="9">
        <f>-(G25-H25)/6-L25</f>
        <v>9.6703833333333368E-5</v>
      </c>
      <c r="J25" s="4">
        <v>-4.5303699999999999E-4</v>
      </c>
      <c r="K25" s="4">
        <v>-1.8850400000000001E-4</v>
      </c>
      <c r="L25" s="4">
        <f t="shared" si="1"/>
        <v>4.4088833333333324E-5</v>
      </c>
    </row>
    <row r="26" spans="1:12">
      <c r="A26" s="25"/>
      <c r="B26" s="25"/>
      <c r="C26" s="25"/>
      <c r="D26" s="26"/>
      <c r="E26" s="18"/>
      <c r="F26" s="17">
        <v>10</v>
      </c>
      <c r="G26" s="4">
        <v>-2.0495800000000001E-3</v>
      </c>
      <c r="H26" s="4">
        <v>-6.5433099999999997E-4</v>
      </c>
      <c r="I26" s="9">
        <f>-(G26-H26)/6-L26</f>
        <v>1.884526666666667E-4</v>
      </c>
      <c r="J26" s="4">
        <v>-4.5303699999999999E-4</v>
      </c>
      <c r="K26" s="4">
        <v>-1.8850400000000001E-4</v>
      </c>
      <c r="L26" s="4">
        <f t="shared" si="1"/>
        <v>4.4088833333333324E-5</v>
      </c>
    </row>
    <row r="27" spans="1:12">
      <c r="A27" s="25"/>
      <c r="B27" s="25"/>
      <c r="C27" s="25"/>
      <c r="D27" s="26"/>
      <c r="E27" s="18"/>
      <c r="F27" s="17">
        <v>15</v>
      </c>
      <c r="G27" s="4">
        <v>-2.76779E-3</v>
      </c>
      <c r="H27" s="4">
        <v>-8.6191499999999999E-4</v>
      </c>
      <c r="I27" s="9">
        <f>-(G27-H27)/6-L27</f>
        <v>2.7355700000000001E-4</v>
      </c>
      <c r="J27" s="4">
        <v>-4.5303699999999999E-4</v>
      </c>
      <c r="K27" s="4">
        <v>-1.8850400000000001E-4</v>
      </c>
      <c r="L27" s="4">
        <f t="shared" si="1"/>
        <v>4.4088833333333324E-5</v>
      </c>
    </row>
    <row r="28" spans="1:12">
      <c r="A28" s="25"/>
      <c r="B28" s="25"/>
      <c r="C28" s="25"/>
      <c r="D28" s="26"/>
      <c r="E28" s="18"/>
      <c r="F28" s="17">
        <v>20</v>
      </c>
      <c r="G28" s="4">
        <v>-3.4398499999999999E-3</v>
      </c>
      <c r="H28" s="4">
        <v>-1.05499E-3</v>
      </c>
      <c r="I28" s="9">
        <f>-(G28-H28)/6-L28</f>
        <v>3.5338783333333331E-4</v>
      </c>
      <c r="J28" s="4">
        <v>-4.5303699999999999E-4</v>
      </c>
      <c r="K28" s="4">
        <v>-1.8850400000000001E-4</v>
      </c>
      <c r="L28" s="4">
        <f t="shared" si="1"/>
        <v>4.4088833333333324E-5</v>
      </c>
    </row>
    <row r="29" spans="1:12">
      <c r="A29" s="25"/>
      <c r="B29" s="25"/>
      <c r="C29" s="25"/>
      <c r="D29" s="26"/>
      <c r="E29" s="18"/>
      <c r="F29" s="17">
        <v>25</v>
      </c>
      <c r="G29" s="4">
        <v>-4.0707399999999998E-3</v>
      </c>
      <c r="H29" s="4">
        <v>-1.2354E-3</v>
      </c>
      <c r="I29" s="9">
        <f>-(G29-H29)/6-L29</f>
        <v>4.2846783333333325E-4</v>
      </c>
      <c r="J29" s="4">
        <v>-4.5303699999999999E-4</v>
      </c>
      <c r="K29" s="4">
        <v>-1.8850400000000001E-4</v>
      </c>
      <c r="L29" s="4">
        <f t="shared" si="1"/>
        <v>4.4088833333333324E-5</v>
      </c>
    </row>
    <row r="30" spans="1:12">
      <c r="A30" s="25"/>
      <c r="B30" s="25"/>
      <c r="C30" s="25"/>
      <c r="D30" s="26"/>
      <c r="E30" s="18"/>
      <c r="F30" s="17">
        <v>30</v>
      </c>
      <c r="G30" s="4">
        <v>-4.6650399999999996E-3</v>
      </c>
      <c r="H30" s="4">
        <v>-1.40475E-3</v>
      </c>
      <c r="I30" s="9">
        <f>-(G30-H30)/6-L30</f>
        <v>4.9929283333333336E-4</v>
      </c>
      <c r="J30" s="4">
        <v>-4.5303699999999999E-4</v>
      </c>
      <c r="K30" s="4">
        <v>-1.8850400000000001E-4</v>
      </c>
      <c r="L30" s="4">
        <f t="shared" si="1"/>
        <v>4.4088833333333324E-5</v>
      </c>
    </row>
    <row r="31" spans="1:12">
      <c r="A31" s="25"/>
      <c r="B31" s="25"/>
      <c r="C31" s="25"/>
      <c r="D31" s="26"/>
      <c r="E31" s="18"/>
      <c r="F31" s="17">
        <v>35</v>
      </c>
      <c r="G31" s="4">
        <v>-5.2268000000000002E-3</v>
      </c>
      <c r="H31" s="4">
        <v>-1.5643600000000001E-3</v>
      </c>
      <c r="I31" s="9">
        <f>-(G31-H31)/6-L31</f>
        <v>5.6631783333333343E-4</v>
      </c>
      <c r="J31" s="4">
        <v>-4.5303699999999999E-4</v>
      </c>
      <c r="K31" s="4">
        <v>-1.8850400000000001E-4</v>
      </c>
      <c r="L31" s="4">
        <f t="shared" si="1"/>
        <v>4.4088833333333324E-5</v>
      </c>
    </row>
    <row r="32" spans="1:12">
      <c r="A32" s="25"/>
      <c r="B32" s="25"/>
      <c r="C32" s="25"/>
      <c r="D32" s="26"/>
      <c r="E32" s="18"/>
      <c r="F32" s="17">
        <v>40</v>
      </c>
      <c r="G32" s="4">
        <v>-5.75948E-3</v>
      </c>
      <c r="H32" s="4">
        <v>-1.7153699999999999E-3</v>
      </c>
      <c r="I32" s="9">
        <f>-(G32-H32)/6-L32</f>
        <v>6.2992950000000005E-4</v>
      </c>
      <c r="J32" s="4">
        <v>-4.5303699999999999E-4</v>
      </c>
      <c r="K32" s="4">
        <v>-1.8850400000000001E-4</v>
      </c>
      <c r="L32" s="4">
        <f t="shared" si="1"/>
        <v>4.4088833333333324E-5</v>
      </c>
    </row>
    <row r="33" spans="1:23">
      <c r="A33" s="25"/>
      <c r="B33" s="25"/>
      <c r="C33" s="25"/>
      <c r="D33" s="26"/>
      <c r="E33" s="18"/>
      <c r="F33" s="17">
        <v>45</v>
      </c>
      <c r="G33" s="4">
        <v>-6.2661000000000001E-3</v>
      </c>
      <c r="H33" s="4">
        <v>-1.8587199999999999E-3</v>
      </c>
      <c r="I33" s="9">
        <f>-(G33-H33)/6-L33</f>
        <v>6.9047450000000012E-4</v>
      </c>
      <c r="J33" s="4">
        <v>-4.5303699999999999E-4</v>
      </c>
      <c r="K33" s="4">
        <v>-1.8850400000000001E-4</v>
      </c>
      <c r="L33" s="4">
        <f t="shared" si="1"/>
        <v>4.4088833333333324E-5</v>
      </c>
    </row>
    <row r="34" spans="1:23">
      <c r="A34" s="25"/>
      <c r="B34" s="25"/>
      <c r="C34" s="25"/>
      <c r="D34" s="26"/>
      <c r="E34" s="18"/>
      <c r="F34" s="17">
        <v>50</v>
      </c>
      <c r="G34" s="4">
        <v>-6.7492300000000002E-3</v>
      </c>
      <c r="H34" s="4">
        <v>-1.9952300000000002E-3</v>
      </c>
      <c r="I34" s="9">
        <f>-(G34-H34)/6-L34</f>
        <v>7.4824449999999997E-4</v>
      </c>
      <c r="J34" s="4">
        <v>-4.5303699999999999E-4</v>
      </c>
      <c r="K34" s="4">
        <v>-1.8850400000000001E-4</v>
      </c>
      <c r="L34" s="4">
        <f t="shared" si="1"/>
        <v>4.4088833333333324E-5</v>
      </c>
    </row>
    <row r="37" spans="1:23">
      <c r="G37" s="11"/>
      <c r="U37" s="15"/>
      <c r="V37" s="1"/>
      <c r="W37" s="1"/>
    </row>
    <row r="38" spans="1:23">
      <c r="G38" s="11"/>
      <c r="U38" s="15"/>
      <c r="V38" s="1"/>
      <c r="W38" s="1"/>
    </row>
    <row r="39" spans="1:23">
      <c r="G39" s="11"/>
      <c r="U39" s="27"/>
      <c r="V39" s="28"/>
      <c r="W39" s="1"/>
    </row>
    <row r="40" spans="1:23">
      <c r="G40" s="11"/>
      <c r="U40" s="27"/>
      <c r="V40" s="28"/>
      <c r="W40" s="1"/>
    </row>
    <row r="41" spans="1:23">
      <c r="G41" s="11"/>
      <c r="U41" s="27"/>
      <c r="V41" s="28"/>
      <c r="W41" s="1"/>
    </row>
    <row r="42" spans="1:23">
      <c r="G42" s="11"/>
      <c r="U42" s="27"/>
      <c r="V42" s="28"/>
      <c r="W42" s="1"/>
    </row>
    <row r="43" spans="1:23">
      <c r="G43" s="11"/>
      <c r="U43" s="27"/>
      <c r="V43" s="28"/>
      <c r="W43" s="1"/>
    </row>
    <row r="44" spans="1:23">
      <c r="G44" s="11"/>
      <c r="U44" s="15"/>
      <c r="V44" s="1"/>
      <c r="W44" s="1"/>
    </row>
    <row r="45" spans="1:23">
      <c r="G45" s="11"/>
      <c r="U45" s="15"/>
      <c r="V45" s="1"/>
      <c r="W45" s="1"/>
    </row>
    <row r="46" spans="1:23">
      <c r="G46" s="11"/>
      <c r="U46" s="15"/>
      <c r="V46" s="1"/>
      <c r="W46" s="1"/>
    </row>
    <row r="47" spans="1:23">
      <c r="G47" s="11"/>
      <c r="U47" s="15"/>
      <c r="V47" s="1"/>
      <c r="W47" s="1"/>
    </row>
    <row r="48" spans="1:23">
      <c r="G48" s="11"/>
      <c r="U48" s="15"/>
      <c r="V48" s="1"/>
      <c r="W48" s="1"/>
    </row>
    <row r="49" spans="7:23">
      <c r="G49" s="11"/>
      <c r="U49" s="15"/>
      <c r="V49" s="1"/>
      <c r="W49" s="1"/>
    </row>
    <row r="50" spans="7:23">
      <c r="G50" s="11"/>
      <c r="U50" s="15"/>
      <c r="V50" s="1"/>
      <c r="W50" s="1"/>
    </row>
    <row r="51" spans="7:23">
      <c r="G51" s="11"/>
      <c r="U51" s="15"/>
      <c r="V51" s="1"/>
      <c r="W51" s="1"/>
    </row>
    <row r="52" spans="7:23">
      <c r="G52" s="11"/>
      <c r="U52" s="15"/>
      <c r="V52" s="1"/>
      <c r="W52" s="1"/>
    </row>
    <row r="53" spans="7:23">
      <c r="G53" s="11"/>
      <c r="U53" s="15"/>
      <c r="V53" s="1"/>
      <c r="W53" s="1"/>
    </row>
    <row r="54" spans="7:23">
      <c r="G54" s="11"/>
      <c r="U54" s="15"/>
      <c r="V54" s="1"/>
      <c r="W54" s="1"/>
    </row>
    <row r="55" spans="7:23">
      <c r="G55" s="11"/>
      <c r="U55" s="15"/>
      <c r="V55" s="1"/>
      <c r="W55" s="1"/>
    </row>
    <row r="56" spans="7:23">
      <c r="G56" s="11"/>
      <c r="U56" s="15"/>
      <c r="V56" s="1"/>
      <c r="W56" s="1"/>
    </row>
    <row r="57" spans="7:23">
      <c r="G57" s="11"/>
      <c r="U57" s="15"/>
      <c r="V57" s="1"/>
      <c r="W57" s="1"/>
    </row>
    <row r="58" spans="7:23">
      <c r="G58" s="11"/>
      <c r="U58" s="15"/>
      <c r="V58" s="1"/>
      <c r="W58" s="1"/>
    </row>
    <row r="59" spans="7:23">
      <c r="G59" s="11"/>
      <c r="U59" s="15"/>
      <c r="V59" s="1"/>
      <c r="W59" s="1"/>
    </row>
    <row r="60" spans="7:23">
      <c r="G60" s="11"/>
      <c r="U60" s="15"/>
      <c r="V60" s="1"/>
      <c r="W60" s="1"/>
    </row>
    <row r="61" spans="7:23">
      <c r="G61" s="11"/>
      <c r="U61" s="15"/>
      <c r="V61" s="1"/>
      <c r="W61" s="1"/>
    </row>
    <row r="62" spans="7:23">
      <c r="G62" s="11"/>
      <c r="U62" s="15"/>
      <c r="V62" s="1"/>
      <c r="W62" s="1"/>
    </row>
    <row r="63" spans="7:23">
      <c r="G63" s="11"/>
    </row>
    <row r="64" spans="7:23">
      <c r="G64" s="11"/>
    </row>
    <row r="65" spans="7:7">
      <c r="G65" s="11"/>
    </row>
  </sheetData>
  <mergeCells count="16">
    <mergeCell ref="A18:D34"/>
    <mergeCell ref="E18:E24"/>
    <mergeCell ref="E25:E34"/>
    <mergeCell ref="J1:L1"/>
    <mergeCell ref="A3:A5"/>
    <mergeCell ref="E3:E6"/>
    <mergeCell ref="A6:A8"/>
    <mergeCell ref="E7:E10"/>
    <mergeCell ref="A9:A11"/>
    <mergeCell ref="E11:E17"/>
    <mergeCell ref="A12:A14"/>
    <mergeCell ref="A15:A17"/>
    <mergeCell ref="A1:B1"/>
    <mergeCell ref="C1:D1"/>
    <mergeCell ref="E1:F1"/>
    <mergeCell ref="G1:I1"/>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Huang, Haohang</dc:creator>
  <cp:lastModifiedBy>Huang, Haohang</cp:lastModifiedBy>
  <dcterms:created xsi:type="dcterms:W3CDTF">2018-06-15T21:39:17Z</dcterms:created>
  <dcterms:modified xsi:type="dcterms:W3CDTF">2018-10-15T01:15:48Z</dcterms:modified>
</cp:coreProperties>
</file>