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HHH/Desktop/Git/DEM/samples/Jul_12_2018/"/>
    </mc:Choice>
  </mc:AlternateContent>
  <xr:revisionPtr revIDLastSave="0" documentId="13_ncr:1_{5B054FE0-92DE-4E4D-98D8-B06FC35BB48F}" xr6:coauthVersionLast="34" xr6:coauthVersionMax="34" xr10:uidLastSave="{00000000-0000-0000-0000-000000000000}"/>
  <bookViews>
    <workbookView xWindow="0" yWindow="460" windowWidth="28800" windowHeight="169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M48" i="1" l="1"/>
  <c r="M47" i="1"/>
  <c r="M42" i="1"/>
  <c r="M43" i="1"/>
  <c r="M44" i="1"/>
  <c r="M45" i="1"/>
  <c r="M46" i="1"/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2" i="1"/>
  <c r="H23" i="1"/>
  <c r="H26" i="1"/>
  <c r="H27" i="1"/>
  <c r="H28" i="1"/>
  <c r="H29" i="1"/>
  <c r="H30" i="1"/>
  <c r="H31" i="1"/>
  <c r="H34" i="1"/>
  <c r="H35" i="1"/>
  <c r="H36" i="1"/>
  <c r="H37" i="1"/>
  <c r="H38" i="1"/>
  <c r="H39" i="1"/>
  <c r="H44" i="1"/>
  <c r="H45" i="1"/>
  <c r="H46" i="1"/>
  <c r="F46" i="1"/>
  <c r="F45" i="1"/>
  <c r="F44" i="1"/>
  <c r="F43" i="1"/>
  <c r="H43" i="1" s="1"/>
  <c r="F42" i="1"/>
  <c r="H42" i="1" s="1"/>
  <c r="F23" i="1"/>
  <c r="F24" i="1"/>
  <c r="H24" i="1" s="1"/>
  <c r="F25" i="1"/>
  <c r="H25" i="1" s="1"/>
  <c r="F26" i="1"/>
  <c r="F27" i="1"/>
  <c r="F28" i="1"/>
  <c r="F29" i="1"/>
  <c r="F30" i="1"/>
  <c r="F31" i="1"/>
  <c r="F32" i="1"/>
  <c r="H32" i="1" s="1"/>
  <c r="F33" i="1"/>
  <c r="H33" i="1" s="1"/>
  <c r="F34" i="1"/>
  <c r="F35" i="1"/>
  <c r="F36" i="1"/>
  <c r="F37" i="1"/>
  <c r="F38" i="1"/>
  <c r="F39" i="1"/>
  <c r="F40" i="1"/>
  <c r="H40" i="1" s="1"/>
  <c r="F41" i="1"/>
  <c r="H41" i="1" s="1"/>
  <c r="F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47" i="1" l="1"/>
  <c r="H48" i="1"/>
</calcChain>
</file>

<file path=xl/sharedStrings.xml><?xml version="1.0" encoding="utf-8"?>
<sst xmlns="http://schemas.openxmlformats.org/spreadsheetml/2006/main" count="15" uniqueCount="14">
  <si>
    <t>number</t>
  </si>
  <si>
    <t>Measured weight (lb)</t>
  </si>
  <si>
    <t>a (in.)</t>
  </si>
  <si>
    <t>b (in.)</t>
  </si>
  <si>
    <t>c (in.)</t>
  </si>
  <si>
    <t>IDOT volume (in^3)</t>
  </si>
  <si>
    <t>AVG</t>
  </si>
  <si>
    <t>STD</t>
  </si>
  <si>
    <t>IDOT density (g/cm3)</t>
  </si>
  <si>
    <t>error</t>
  </si>
  <si>
    <t>Recon Volume (cm^3)</t>
  </si>
  <si>
    <t>Recon Density (g/cm3)</t>
  </si>
  <si>
    <t>Weight (g)</t>
  </si>
  <si>
    <t>IDOT 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</si>
</sst>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1"/>
  <sheetViews>
    <sheetView tabSelected="1" zoomScale="90" zoomScaleNormal="90" workbookViewId="0">
      <selection activeCell="P40" sqref="P40"/>
    </sheetView>
  </sheetViews>
  <sheetFormatPr baseColWidth="10" defaultRowHeight="16"/>
  <cols>
    <col min="1" max="1" width="10.83203125" style="1"/>
    <col min="2" max="2" width="19.5" style="1" customWidth="1"/>
    <col min="3" max="5" width="10.83203125" style="1"/>
    <col min="6" max="7" width="18.1640625" style="1" customWidth="1"/>
    <col min="8" max="8" width="19.83203125" style="1" customWidth="1"/>
    <col min="9" max="16384" width="10.8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8</v>
      </c>
      <c r="I1" s="1" t="s">
        <v>12</v>
      </c>
      <c r="L1" s="1" t="s">
        <v>10</v>
      </c>
      <c r="M1" s="1" t="s">
        <v>11</v>
      </c>
    </row>
    <row r="2" spans="1:13">
      <c r="A2" s="1">
        <v>1</v>
      </c>
      <c r="B2" s="1">
        <v>8.9</v>
      </c>
      <c r="I2" s="3">
        <f>B2*0.453592*1000</f>
        <v>4036.9688000000006</v>
      </c>
      <c r="J2" s="3">
        <f>I2/2.66</f>
        <v>1517.6574436090227</v>
      </c>
      <c r="L2">
        <v>1598.7</v>
      </c>
      <c r="M2" s="1">
        <f>I2/L2</f>
        <v>2.5251571902170515</v>
      </c>
    </row>
    <row r="3" spans="1:13">
      <c r="A3" s="1">
        <f>A2+1</f>
        <v>2</v>
      </c>
      <c r="B3" s="1">
        <v>8.5</v>
      </c>
      <c r="I3" s="3">
        <f t="shared" ref="I3:I46" si="0">B3*0.453592*1000</f>
        <v>3855.5320000000002</v>
      </c>
      <c r="J3" s="3">
        <f t="shared" ref="J3:J48" si="1">I3/2.66</f>
        <v>1449.448120300752</v>
      </c>
      <c r="L3">
        <v>1489.8</v>
      </c>
      <c r="M3" s="1">
        <f t="shared" ref="M3:M46" si="2">I3/L3</f>
        <v>2.5879527453349445</v>
      </c>
    </row>
    <row r="4" spans="1:13">
      <c r="A4" s="1">
        <f t="shared" ref="A4:A41" si="3">A3+1</f>
        <v>3</v>
      </c>
      <c r="B4" s="1">
        <v>20.3</v>
      </c>
      <c r="I4" s="3">
        <f t="shared" si="0"/>
        <v>9207.9176000000007</v>
      </c>
      <c r="J4" s="3">
        <f t="shared" si="1"/>
        <v>3461.6231578947368</v>
      </c>
      <c r="L4">
        <v>3335.3</v>
      </c>
      <c r="M4" s="1">
        <f t="shared" si="2"/>
        <v>2.7607464396006356</v>
      </c>
    </row>
    <row r="5" spans="1:13">
      <c r="A5" s="1">
        <f t="shared" si="3"/>
        <v>4</v>
      </c>
      <c r="B5" s="1">
        <v>6.75</v>
      </c>
      <c r="I5" s="3">
        <f t="shared" si="0"/>
        <v>3061.7459999999996</v>
      </c>
      <c r="J5" s="3">
        <f t="shared" si="1"/>
        <v>1151.0323308270674</v>
      </c>
      <c r="L5">
        <v>1291.2</v>
      </c>
      <c r="M5" s="1">
        <f t="shared" si="2"/>
        <v>2.3712407063197021</v>
      </c>
    </row>
    <row r="6" spans="1:13">
      <c r="A6" s="1">
        <f t="shared" si="3"/>
        <v>5</v>
      </c>
      <c r="B6" s="1">
        <v>12.15</v>
      </c>
      <c r="I6" s="3">
        <f t="shared" si="0"/>
        <v>5511.1427999999996</v>
      </c>
      <c r="J6" s="3">
        <f t="shared" si="1"/>
        <v>2071.8581954887218</v>
      </c>
      <c r="L6">
        <v>2106.1999999999998</v>
      </c>
      <c r="M6" s="1">
        <f t="shared" si="2"/>
        <v>2.616628430348495</v>
      </c>
    </row>
    <row r="7" spans="1:13">
      <c r="A7" s="1">
        <f t="shared" si="3"/>
        <v>6</v>
      </c>
      <c r="B7" s="1">
        <v>12.4</v>
      </c>
      <c r="I7" s="3">
        <f t="shared" si="0"/>
        <v>5624.5407999999998</v>
      </c>
      <c r="J7" s="3">
        <f t="shared" si="1"/>
        <v>2114.4890225563909</v>
      </c>
      <c r="L7">
        <v>2251.8000000000002</v>
      </c>
      <c r="M7" s="1">
        <f t="shared" si="2"/>
        <v>2.4977976729727325</v>
      </c>
    </row>
    <row r="8" spans="1:13">
      <c r="A8" s="1">
        <f t="shared" si="3"/>
        <v>7</v>
      </c>
      <c r="B8" s="1">
        <v>8.5</v>
      </c>
      <c r="I8" s="3">
        <f t="shared" si="0"/>
        <v>3855.5320000000002</v>
      </c>
      <c r="J8" s="3">
        <f t="shared" si="1"/>
        <v>1449.448120300752</v>
      </c>
      <c r="L8">
        <v>1454</v>
      </c>
      <c r="M8" s="1">
        <f t="shared" si="2"/>
        <v>2.6516726272352131</v>
      </c>
    </row>
    <row r="9" spans="1:13">
      <c r="A9" s="1">
        <f t="shared" si="3"/>
        <v>8</v>
      </c>
      <c r="B9" s="1">
        <v>6.7</v>
      </c>
      <c r="I9" s="3">
        <f t="shared" si="0"/>
        <v>3039.0663999999997</v>
      </c>
      <c r="J9" s="3">
        <f t="shared" si="1"/>
        <v>1142.5061654135336</v>
      </c>
      <c r="L9">
        <v>1137.5999999999999</v>
      </c>
      <c r="M9" s="1">
        <f t="shared" si="2"/>
        <v>2.671471870604782</v>
      </c>
    </row>
    <row r="10" spans="1:13">
      <c r="A10" s="1">
        <f t="shared" si="3"/>
        <v>9</v>
      </c>
      <c r="B10" s="1">
        <v>8.25</v>
      </c>
      <c r="I10" s="3">
        <f t="shared" si="0"/>
        <v>3742.134</v>
      </c>
      <c r="J10" s="3">
        <f t="shared" si="1"/>
        <v>1406.8172932330826</v>
      </c>
      <c r="L10">
        <v>1500.7</v>
      </c>
      <c r="M10" s="1">
        <f t="shared" si="2"/>
        <v>2.4935923235823281</v>
      </c>
    </row>
    <row r="11" spans="1:13">
      <c r="A11" s="1">
        <f t="shared" si="3"/>
        <v>10</v>
      </c>
      <c r="B11" s="1">
        <v>5.2</v>
      </c>
      <c r="I11" s="3">
        <f t="shared" si="0"/>
        <v>2358.6784000000002</v>
      </c>
      <c r="J11" s="3">
        <f t="shared" si="1"/>
        <v>886.72120300751885</v>
      </c>
      <c r="L11">
        <v>895.01</v>
      </c>
      <c r="M11" s="1">
        <f t="shared" si="2"/>
        <v>2.6353654149115657</v>
      </c>
    </row>
    <row r="12" spans="1:13">
      <c r="A12" s="1">
        <f t="shared" si="3"/>
        <v>11</v>
      </c>
      <c r="B12" s="1">
        <v>8.15</v>
      </c>
      <c r="I12" s="3">
        <f t="shared" si="0"/>
        <v>3696.7748000000001</v>
      </c>
      <c r="J12" s="3">
        <f t="shared" si="1"/>
        <v>1389.764962406015</v>
      </c>
      <c r="L12">
        <v>1179.3</v>
      </c>
      <c r="M12" s="1">
        <f t="shared" si="2"/>
        <v>3.1347195794115157</v>
      </c>
    </row>
    <row r="13" spans="1:13">
      <c r="A13" s="1">
        <f t="shared" si="3"/>
        <v>12</v>
      </c>
      <c r="B13" s="1">
        <v>8.4</v>
      </c>
      <c r="I13" s="3">
        <f t="shared" si="0"/>
        <v>3810.1728000000003</v>
      </c>
      <c r="J13" s="3">
        <f t="shared" si="1"/>
        <v>1432.3957894736843</v>
      </c>
      <c r="L13">
        <v>1289.0999999999999</v>
      </c>
      <c r="M13" s="1">
        <f t="shared" si="2"/>
        <v>2.9556844309983714</v>
      </c>
    </row>
    <row r="14" spans="1:13">
      <c r="A14" s="1">
        <f t="shared" si="3"/>
        <v>13</v>
      </c>
      <c r="B14" s="1">
        <v>8</v>
      </c>
      <c r="I14" s="3">
        <f t="shared" si="0"/>
        <v>3628.7359999999999</v>
      </c>
      <c r="J14" s="3">
        <f t="shared" si="1"/>
        <v>1364.1864661654133</v>
      </c>
      <c r="L14">
        <v>1227.0999999999999</v>
      </c>
      <c r="M14" s="1">
        <f t="shared" si="2"/>
        <v>2.9571640453100807</v>
      </c>
    </row>
    <row r="15" spans="1:13">
      <c r="A15" s="1">
        <f t="shared" si="3"/>
        <v>14</v>
      </c>
      <c r="B15" s="1">
        <v>9.85</v>
      </c>
      <c r="I15" s="3">
        <f t="shared" si="0"/>
        <v>4467.8811999999998</v>
      </c>
      <c r="J15" s="3">
        <f t="shared" si="1"/>
        <v>1679.6545864661653</v>
      </c>
      <c r="L15">
        <v>1521.9</v>
      </c>
      <c r="M15" s="1">
        <f t="shared" si="2"/>
        <v>2.9357258689795649</v>
      </c>
    </row>
    <row r="16" spans="1:13">
      <c r="A16" s="1">
        <f t="shared" si="3"/>
        <v>15</v>
      </c>
      <c r="B16" s="1">
        <v>8.5</v>
      </c>
      <c r="I16" s="3">
        <f t="shared" si="0"/>
        <v>3855.5320000000002</v>
      </c>
      <c r="J16" s="3">
        <f t="shared" si="1"/>
        <v>1449.448120300752</v>
      </c>
      <c r="L16">
        <v>1318.3</v>
      </c>
      <c r="M16" s="1">
        <f t="shared" si="2"/>
        <v>2.9246241371463251</v>
      </c>
    </row>
    <row r="17" spans="1:13">
      <c r="A17" s="1">
        <f t="shared" si="3"/>
        <v>16</v>
      </c>
      <c r="B17" s="1">
        <v>9.1</v>
      </c>
      <c r="I17" s="3">
        <f t="shared" si="0"/>
        <v>4127.6871999999994</v>
      </c>
      <c r="J17" s="3">
        <f t="shared" si="1"/>
        <v>1551.7621052631575</v>
      </c>
      <c r="L17">
        <v>1465.7</v>
      </c>
      <c r="M17" s="1">
        <f t="shared" si="2"/>
        <v>2.816188305928907</v>
      </c>
    </row>
    <row r="18" spans="1:13">
      <c r="A18" s="1">
        <f t="shared" si="3"/>
        <v>17</v>
      </c>
      <c r="B18" s="1">
        <v>13.65</v>
      </c>
      <c r="I18" s="3">
        <f t="shared" si="0"/>
        <v>6191.5307999999995</v>
      </c>
      <c r="J18" s="3">
        <f t="shared" si="1"/>
        <v>2327.6431578947368</v>
      </c>
      <c r="L18">
        <v>2160.8000000000002</v>
      </c>
      <c r="M18" s="1">
        <f t="shared" si="2"/>
        <v>2.8653881895594222</v>
      </c>
    </row>
    <row r="19" spans="1:13">
      <c r="A19" s="1">
        <f t="shared" si="3"/>
        <v>18</v>
      </c>
      <c r="B19" s="1">
        <v>7.4</v>
      </c>
      <c r="I19" s="3">
        <f t="shared" si="0"/>
        <v>3356.5808000000002</v>
      </c>
      <c r="J19" s="3">
        <f t="shared" si="1"/>
        <v>1261.8724812030075</v>
      </c>
      <c r="L19">
        <v>1073.7</v>
      </c>
      <c r="M19" s="1">
        <f t="shared" si="2"/>
        <v>3.1261812424327093</v>
      </c>
    </row>
    <row r="20" spans="1:13">
      <c r="A20" s="1">
        <f t="shared" si="3"/>
        <v>19</v>
      </c>
      <c r="B20" s="1">
        <v>9.35</v>
      </c>
      <c r="I20" s="3">
        <f t="shared" si="0"/>
        <v>4241.0851999999995</v>
      </c>
      <c r="J20" s="3">
        <f t="shared" si="1"/>
        <v>1594.3929323308269</v>
      </c>
      <c r="L20">
        <v>1439.3</v>
      </c>
      <c r="M20" s="1">
        <f t="shared" si="2"/>
        <v>2.9466304453553809</v>
      </c>
    </row>
    <row r="21" spans="1:13">
      <c r="A21" s="1">
        <f t="shared" si="3"/>
        <v>20</v>
      </c>
      <c r="B21" s="1">
        <v>8.5500000000000007</v>
      </c>
      <c r="I21" s="3">
        <f t="shared" si="0"/>
        <v>3878.2116000000001</v>
      </c>
      <c r="J21" s="3">
        <f t="shared" si="1"/>
        <v>1457.9742857142858</v>
      </c>
      <c r="L21">
        <v>1364.6</v>
      </c>
      <c r="M21" s="1">
        <f t="shared" si="2"/>
        <v>2.8420134838047781</v>
      </c>
    </row>
    <row r="22" spans="1:13">
      <c r="A22" s="1">
        <f t="shared" si="3"/>
        <v>21</v>
      </c>
      <c r="B22" s="1">
        <v>9.6</v>
      </c>
      <c r="C22" s="1">
        <v>6.5</v>
      </c>
      <c r="D22" s="1">
        <v>5.5</v>
      </c>
      <c r="E22" s="1">
        <v>3</v>
      </c>
      <c r="F22" s="2">
        <f>C22*D22*E22</f>
        <v>107.25</v>
      </c>
      <c r="G22" s="4">
        <f>F22*16.3871</f>
        <v>1757.5164750000001</v>
      </c>
      <c r="H22" s="7">
        <f>B22/F22*27.679905</f>
        <v>2.4776418461538463</v>
      </c>
      <c r="I22" s="3">
        <f t="shared" si="0"/>
        <v>4354.4831999999997</v>
      </c>
      <c r="J22" s="3">
        <f t="shared" si="1"/>
        <v>1637.0237593984959</v>
      </c>
      <c r="L22" s="5">
        <v>1747.1</v>
      </c>
      <c r="M22" s="6">
        <f t="shared" si="2"/>
        <v>2.4924063877282352</v>
      </c>
    </row>
    <row r="23" spans="1:13">
      <c r="A23" s="1">
        <f t="shared" si="3"/>
        <v>22</v>
      </c>
      <c r="B23" s="1">
        <v>9.1999999999999993</v>
      </c>
      <c r="C23" s="1">
        <v>7</v>
      </c>
      <c r="D23" s="1">
        <v>5.25</v>
      </c>
      <c r="E23" s="1">
        <v>5</v>
      </c>
      <c r="F23" s="2">
        <f t="shared" ref="F23:F46" si="4">C23*D23*E23</f>
        <v>183.75</v>
      </c>
      <c r="G23" s="4">
        <f t="shared" ref="G23:G46" si="5">F23*16.3871</f>
        <v>3011.129625</v>
      </c>
      <c r="H23" s="7">
        <f t="shared" ref="H23:H40" si="6">B23/F23*27.679905</f>
        <v>1.385878236734694</v>
      </c>
      <c r="I23" s="3">
        <f t="shared" si="0"/>
        <v>4173.0463999999993</v>
      </c>
      <c r="J23" s="3">
        <f t="shared" si="1"/>
        <v>1568.8144360902252</v>
      </c>
      <c r="L23" s="5">
        <v>1832.6</v>
      </c>
      <c r="M23" s="6">
        <f t="shared" si="2"/>
        <v>2.2771179744625121</v>
      </c>
    </row>
    <row r="24" spans="1:13">
      <c r="A24" s="1">
        <f t="shared" si="3"/>
        <v>23</v>
      </c>
      <c r="B24" s="1">
        <v>15.65</v>
      </c>
      <c r="C24" s="1">
        <v>11</v>
      </c>
      <c r="D24" s="1">
        <v>9.5</v>
      </c>
      <c r="E24" s="1">
        <v>5</v>
      </c>
      <c r="F24" s="2">
        <f t="shared" si="4"/>
        <v>522.5</v>
      </c>
      <c r="G24" s="4">
        <f t="shared" si="5"/>
        <v>8562.2597499999993</v>
      </c>
      <c r="H24" s="7">
        <f t="shared" si="6"/>
        <v>0.82907275263157898</v>
      </c>
      <c r="I24" s="3">
        <f t="shared" si="0"/>
        <v>7098.7147999999997</v>
      </c>
      <c r="J24" s="3">
        <f t="shared" si="1"/>
        <v>2668.6897744360899</v>
      </c>
      <c r="K24" s="1" t="s">
        <v>9</v>
      </c>
      <c r="L24" s="5">
        <v>3341.4</v>
      </c>
      <c r="M24" s="6">
        <f t="shared" si="2"/>
        <v>2.1244732148201351</v>
      </c>
    </row>
    <row r="25" spans="1:13">
      <c r="A25" s="1">
        <f t="shared" si="3"/>
        <v>24</v>
      </c>
      <c r="B25" s="1">
        <v>10.6</v>
      </c>
      <c r="C25" s="1">
        <v>10</v>
      </c>
      <c r="D25" s="1">
        <v>4.25</v>
      </c>
      <c r="E25" s="1">
        <v>4.5</v>
      </c>
      <c r="F25" s="2">
        <f t="shared" si="4"/>
        <v>191.25</v>
      </c>
      <c r="G25" s="4">
        <f t="shared" si="5"/>
        <v>3134.0328749999999</v>
      </c>
      <c r="H25" s="7">
        <f t="shared" si="6"/>
        <v>1.534154211764706</v>
      </c>
      <c r="I25" s="3">
        <f t="shared" si="0"/>
        <v>4808.0752000000002</v>
      </c>
      <c r="J25" s="3">
        <f t="shared" si="1"/>
        <v>1807.547067669173</v>
      </c>
      <c r="L25" s="5">
        <v>2030.7</v>
      </c>
      <c r="M25" s="6">
        <f t="shared" si="2"/>
        <v>2.367693504702812</v>
      </c>
    </row>
    <row r="26" spans="1:13">
      <c r="A26" s="1">
        <f t="shared" si="3"/>
        <v>25</v>
      </c>
      <c r="B26" s="1">
        <v>9.15</v>
      </c>
      <c r="C26" s="1">
        <v>6</v>
      </c>
      <c r="D26" s="1">
        <v>5.25</v>
      </c>
      <c r="E26" s="1">
        <v>5.5</v>
      </c>
      <c r="F26" s="2">
        <f t="shared" si="4"/>
        <v>173.25</v>
      </c>
      <c r="G26" s="4">
        <f t="shared" si="5"/>
        <v>2839.065075</v>
      </c>
      <c r="H26" s="7">
        <f t="shared" si="6"/>
        <v>1.4618824285714287</v>
      </c>
      <c r="I26" s="3">
        <f t="shared" si="0"/>
        <v>4150.3668000000007</v>
      </c>
      <c r="J26" s="3">
        <f t="shared" si="1"/>
        <v>1560.2882706766918</v>
      </c>
      <c r="L26" s="5">
        <v>1733.9</v>
      </c>
      <c r="M26" s="6">
        <f t="shared" si="2"/>
        <v>2.3936598419747392</v>
      </c>
    </row>
    <row r="27" spans="1:13">
      <c r="A27" s="1">
        <f t="shared" si="3"/>
        <v>26</v>
      </c>
      <c r="B27" s="1">
        <v>15.4</v>
      </c>
      <c r="C27" s="1">
        <v>7</v>
      </c>
      <c r="D27" s="1">
        <v>8</v>
      </c>
      <c r="E27" s="1">
        <v>3.25</v>
      </c>
      <c r="F27" s="2">
        <f t="shared" si="4"/>
        <v>182</v>
      </c>
      <c r="G27" s="4">
        <f t="shared" si="5"/>
        <v>2982.4522000000002</v>
      </c>
      <c r="H27" s="7">
        <f t="shared" si="6"/>
        <v>2.3421458076923081</v>
      </c>
      <c r="I27" s="3">
        <f t="shared" si="0"/>
        <v>6985.3167999999996</v>
      </c>
      <c r="J27" s="3">
        <f t="shared" si="1"/>
        <v>2626.0589473684208</v>
      </c>
      <c r="L27" s="5">
        <v>2990.1</v>
      </c>
      <c r="M27" s="6">
        <f t="shared" si="2"/>
        <v>2.3361482224674761</v>
      </c>
    </row>
    <row r="28" spans="1:13">
      <c r="A28" s="1">
        <f t="shared" si="3"/>
        <v>27</v>
      </c>
      <c r="B28" s="1">
        <v>17.2</v>
      </c>
      <c r="C28" s="1">
        <v>6</v>
      </c>
      <c r="D28" s="1">
        <v>7</v>
      </c>
      <c r="E28" s="1">
        <v>5.25</v>
      </c>
      <c r="F28" s="2">
        <f t="shared" si="4"/>
        <v>220.5</v>
      </c>
      <c r="G28" s="4">
        <f t="shared" si="5"/>
        <v>3613.3555500000002</v>
      </c>
      <c r="H28" s="7">
        <f t="shared" si="6"/>
        <v>2.15915812244898</v>
      </c>
      <c r="I28" s="3">
        <f t="shared" si="0"/>
        <v>7801.7823999999991</v>
      </c>
      <c r="J28" s="3">
        <f t="shared" si="1"/>
        <v>2933.0009022556387</v>
      </c>
      <c r="L28" s="5">
        <v>2573.9</v>
      </c>
      <c r="M28" s="6">
        <f t="shared" si="2"/>
        <v>3.0311132522631024</v>
      </c>
    </row>
    <row r="29" spans="1:13">
      <c r="A29" s="1">
        <f t="shared" si="3"/>
        <v>28</v>
      </c>
      <c r="B29" s="1">
        <v>10.45</v>
      </c>
      <c r="C29" s="1">
        <v>11.5</v>
      </c>
      <c r="D29" s="1">
        <v>6</v>
      </c>
      <c r="E29" s="1">
        <v>5</v>
      </c>
      <c r="F29" s="2">
        <f t="shared" si="4"/>
        <v>345</v>
      </c>
      <c r="G29" s="4">
        <f t="shared" si="5"/>
        <v>5653.5495000000001</v>
      </c>
      <c r="H29" s="7">
        <f t="shared" si="6"/>
        <v>0.83842031086956514</v>
      </c>
      <c r="I29" s="3">
        <f t="shared" si="0"/>
        <v>4740.036399999999</v>
      </c>
      <c r="J29" s="3">
        <f t="shared" si="1"/>
        <v>1781.9685714285711</v>
      </c>
      <c r="L29" s="5">
        <v>1980.2</v>
      </c>
      <c r="M29" s="6">
        <f t="shared" si="2"/>
        <v>2.3937159882840113</v>
      </c>
    </row>
    <row r="30" spans="1:13">
      <c r="A30" s="1">
        <f t="shared" si="3"/>
        <v>29</v>
      </c>
      <c r="B30" s="1">
        <v>6.65</v>
      </c>
      <c r="C30" s="1">
        <v>6</v>
      </c>
      <c r="D30" s="1">
        <v>7</v>
      </c>
      <c r="E30" s="1">
        <v>4</v>
      </c>
      <c r="F30" s="2">
        <f t="shared" si="4"/>
        <v>168</v>
      </c>
      <c r="G30" s="4">
        <f t="shared" si="5"/>
        <v>2753.0328</v>
      </c>
      <c r="H30" s="7">
        <f t="shared" si="6"/>
        <v>1.0956629062500003</v>
      </c>
      <c r="I30" s="3">
        <f t="shared" si="0"/>
        <v>3016.3868000000002</v>
      </c>
      <c r="J30" s="3">
        <f t="shared" si="1"/>
        <v>1133.98</v>
      </c>
      <c r="L30" s="5">
        <v>1270.7</v>
      </c>
      <c r="M30" s="6">
        <f t="shared" si="2"/>
        <v>2.3737993232076811</v>
      </c>
    </row>
    <row r="31" spans="1:13">
      <c r="A31" s="1">
        <f t="shared" si="3"/>
        <v>30</v>
      </c>
      <c r="B31" s="1">
        <v>12.55</v>
      </c>
      <c r="C31" s="1">
        <v>8.25</v>
      </c>
      <c r="D31" s="1">
        <v>8</v>
      </c>
      <c r="E31" s="1">
        <v>3</v>
      </c>
      <c r="F31" s="2">
        <f t="shared" si="4"/>
        <v>198</v>
      </c>
      <c r="G31" s="4">
        <f t="shared" si="5"/>
        <v>3244.6458000000002</v>
      </c>
      <c r="H31" s="7">
        <f t="shared" si="6"/>
        <v>1.7544586250000003</v>
      </c>
      <c r="I31" s="3">
        <f t="shared" si="0"/>
        <v>5692.5796</v>
      </c>
      <c r="J31" s="3">
        <f t="shared" si="1"/>
        <v>2140.0675187969923</v>
      </c>
      <c r="L31" s="5">
        <v>2083.4</v>
      </c>
      <c r="M31" s="6">
        <f t="shared" si="2"/>
        <v>2.7323507727752712</v>
      </c>
    </row>
    <row r="32" spans="1:13">
      <c r="A32" s="1">
        <f t="shared" si="3"/>
        <v>31</v>
      </c>
      <c r="B32" s="1">
        <v>8</v>
      </c>
      <c r="C32" s="1">
        <v>5.5</v>
      </c>
      <c r="D32" s="1">
        <v>7</v>
      </c>
      <c r="E32" s="1">
        <v>4.5</v>
      </c>
      <c r="F32" s="2">
        <f t="shared" si="4"/>
        <v>173.25</v>
      </c>
      <c r="G32" s="4">
        <f t="shared" si="5"/>
        <v>2839.065075</v>
      </c>
      <c r="H32" s="7">
        <f t="shared" si="6"/>
        <v>1.2781485714285714</v>
      </c>
      <c r="I32" s="3">
        <f>B32*0.453592*1000</f>
        <v>3628.7359999999999</v>
      </c>
      <c r="J32" s="3">
        <f t="shared" si="1"/>
        <v>1364.1864661654133</v>
      </c>
      <c r="L32" s="5">
        <v>1229.3</v>
      </c>
      <c r="M32" s="6">
        <f t="shared" si="2"/>
        <v>2.9518717969576183</v>
      </c>
    </row>
    <row r="33" spans="1:13">
      <c r="A33" s="1">
        <f t="shared" si="3"/>
        <v>32</v>
      </c>
      <c r="B33" s="1">
        <v>17.3</v>
      </c>
      <c r="C33" s="1">
        <v>8.5</v>
      </c>
      <c r="D33" s="1">
        <v>9</v>
      </c>
      <c r="E33" s="1">
        <v>3.5</v>
      </c>
      <c r="F33" s="2">
        <f t="shared" si="4"/>
        <v>267.75</v>
      </c>
      <c r="G33" s="4">
        <f t="shared" si="5"/>
        <v>4387.646025</v>
      </c>
      <c r="H33" s="7">
        <f t="shared" si="6"/>
        <v>1.7884681848739499</v>
      </c>
      <c r="I33" s="3">
        <f t="shared" si="0"/>
        <v>7847.1416000000008</v>
      </c>
      <c r="J33" s="3">
        <f t="shared" si="1"/>
        <v>2950.0532330827068</v>
      </c>
      <c r="L33" s="5">
        <v>2809.3</v>
      </c>
      <c r="M33" s="6">
        <f t="shared" si="2"/>
        <v>2.7932729149610225</v>
      </c>
    </row>
    <row r="34" spans="1:13">
      <c r="A34" s="1">
        <f t="shared" si="3"/>
        <v>33</v>
      </c>
      <c r="B34" s="1">
        <v>8.1</v>
      </c>
      <c r="C34" s="1">
        <v>6</v>
      </c>
      <c r="D34" s="1">
        <v>6</v>
      </c>
      <c r="E34" s="1">
        <v>4.5</v>
      </c>
      <c r="F34" s="2">
        <f t="shared" si="4"/>
        <v>162</v>
      </c>
      <c r="G34" s="4">
        <f t="shared" si="5"/>
        <v>2654.7102</v>
      </c>
      <c r="H34" s="7">
        <f t="shared" si="6"/>
        <v>1.3839952499999999</v>
      </c>
      <c r="I34" s="3">
        <f t="shared" si="0"/>
        <v>3674.0952000000002</v>
      </c>
      <c r="J34" s="3">
        <f t="shared" si="1"/>
        <v>1381.2387969924812</v>
      </c>
      <c r="L34" s="5">
        <v>1340.6</v>
      </c>
      <c r="M34" s="6">
        <f t="shared" si="2"/>
        <v>2.7406349395792931</v>
      </c>
    </row>
    <row r="35" spans="1:13">
      <c r="A35" s="1">
        <f t="shared" si="3"/>
        <v>34</v>
      </c>
      <c r="B35" s="1">
        <v>10.050000000000001</v>
      </c>
      <c r="C35" s="1">
        <v>7</v>
      </c>
      <c r="D35" s="1">
        <v>9.5</v>
      </c>
      <c r="E35" s="1">
        <v>3.5</v>
      </c>
      <c r="F35" s="2">
        <f t="shared" si="4"/>
        <v>232.75</v>
      </c>
      <c r="G35" s="4">
        <f t="shared" si="5"/>
        <v>3814.0975250000001</v>
      </c>
      <c r="H35" s="7">
        <f t="shared" si="6"/>
        <v>1.195201053705693</v>
      </c>
      <c r="I35" s="3">
        <f t="shared" si="0"/>
        <v>4558.5995999999996</v>
      </c>
      <c r="J35" s="3">
        <f t="shared" si="1"/>
        <v>1713.7592481203005</v>
      </c>
      <c r="L35" s="5">
        <v>1780.9</v>
      </c>
      <c r="M35" s="6">
        <f t="shared" si="2"/>
        <v>2.5597167724184398</v>
      </c>
    </row>
    <row r="36" spans="1:13">
      <c r="A36" s="1">
        <f t="shared" si="3"/>
        <v>35</v>
      </c>
      <c r="B36" s="1">
        <v>7.6</v>
      </c>
      <c r="C36" s="1">
        <v>5</v>
      </c>
      <c r="D36" s="1">
        <v>5</v>
      </c>
      <c r="E36" s="1">
        <v>4</v>
      </c>
      <c r="F36" s="2">
        <f t="shared" si="4"/>
        <v>100</v>
      </c>
      <c r="G36" s="4">
        <f t="shared" si="5"/>
        <v>1638.71</v>
      </c>
      <c r="H36" s="7">
        <f t="shared" si="6"/>
        <v>2.1036727800000001</v>
      </c>
      <c r="I36" s="3">
        <f t="shared" si="0"/>
        <v>3447.2991999999999</v>
      </c>
      <c r="J36" s="3">
        <f t="shared" si="1"/>
        <v>1295.9771428571428</v>
      </c>
      <c r="L36" s="5">
        <v>1223.8</v>
      </c>
      <c r="M36" s="6">
        <f t="shared" si="2"/>
        <v>2.8168811897368853</v>
      </c>
    </row>
    <row r="37" spans="1:13">
      <c r="A37" s="1">
        <f t="shared" si="3"/>
        <v>36</v>
      </c>
      <c r="B37" s="1">
        <v>8.9499999999999993</v>
      </c>
      <c r="C37" s="1">
        <v>4.5</v>
      </c>
      <c r="D37" s="1">
        <v>5.25</v>
      </c>
      <c r="E37" s="1">
        <v>3</v>
      </c>
      <c r="F37" s="2">
        <f t="shared" si="4"/>
        <v>70.875</v>
      </c>
      <c r="G37" s="4">
        <f t="shared" si="5"/>
        <v>1161.4357124999999</v>
      </c>
      <c r="H37" s="7">
        <f t="shared" si="6"/>
        <v>3.4953813015873019</v>
      </c>
      <c r="I37" s="3">
        <f t="shared" si="0"/>
        <v>4059.6483999999996</v>
      </c>
      <c r="J37" s="3">
        <f t="shared" si="1"/>
        <v>1526.1836090225561</v>
      </c>
      <c r="L37" s="5">
        <v>1480.4</v>
      </c>
      <c r="M37" s="6">
        <f t="shared" si="2"/>
        <v>2.7422645231018641</v>
      </c>
    </row>
    <row r="38" spans="1:13">
      <c r="A38" s="1">
        <f t="shared" si="3"/>
        <v>37</v>
      </c>
      <c r="B38" s="1">
        <v>6.9</v>
      </c>
      <c r="C38" s="1">
        <v>5</v>
      </c>
      <c r="D38" s="1">
        <v>4.5</v>
      </c>
      <c r="E38" s="1">
        <v>3</v>
      </c>
      <c r="F38" s="2">
        <f t="shared" si="4"/>
        <v>67.5</v>
      </c>
      <c r="G38" s="4">
        <f t="shared" si="5"/>
        <v>1106.12925</v>
      </c>
      <c r="H38" s="7">
        <f t="shared" si="6"/>
        <v>2.8295014000000003</v>
      </c>
      <c r="I38" s="3">
        <f t="shared" si="0"/>
        <v>3129.7847999999999</v>
      </c>
      <c r="J38" s="3">
        <f t="shared" si="1"/>
        <v>1176.6108270676691</v>
      </c>
      <c r="L38" s="5">
        <v>1138.5</v>
      </c>
      <c r="M38" s="6">
        <f t="shared" si="2"/>
        <v>2.7490424242424241</v>
      </c>
    </row>
    <row r="39" spans="1:13">
      <c r="A39" s="1">
        <f t="shared" si="3"/>
        <v>38</v>
      </c>
      <c r="B39" s="1">
        <v>12.5</v>
      </c>
      <c r="C39" s="1">
        <v>8</v>
      </c>
      <c r="D39" s="1">
        <v>4.5</v>
      </c>
      <c r="E39" s="1">
        <v>4.5</v>
      </c>
      <c r="F39" s="2">
        <f t="shared" si="4"/>
        <v>162</v>
      </c>
      <c r="G39" s="4">
        <f t="shared" si="5"/>
        <v>2654.7102</v>
      </c>
      <c r="H39" s="7">
        <f t="shared" si="6"/>
        <v>2.1357951388888887</v>
      </c>
      <c r="I39" s="3">
        <f t="shared" si="0"/>
        <v>5669.9000000000005</v>
      </c>
      <c r="J39" s="3">
        <f t="shared" si="1"/>
        <v>2131.541353383459</v>
      </c>
      <c r="L39" s="5">
        <v>2178.1</v>
      </c>
      <c r="M39" s="6">
        <f t="shared" si="2"/>
        <v>2.6031403516826597</v>
      </c>
    </row>
    <row r="40" spans="1:13">
      <c r="A40" s="1">
        <f t="shared" si="3"/>
        <v>39</v>
      </c>
      <c r="B40" s="1">
        <v>26.45</v>
      </c>
      <c r="C40" s="1">
        <v>13</v>
      </c>
      <c r="D40" s="1">
        <v>7.5</v>
      </c>
      <c r="E40" s="1">
        <v>3.5</v>
      </c>
      <c r="F40" s="2">
        <f t="shared" si="4"/>
        <v>341.25</v>
      </c>
      <c r="G40" s="4">
        <f t="shared" si="5"/>
        <v>5592.0978750000004</v>
      </c>
      <c r="H40" s="7">
        <f t="shared" si="6"/>
        <v>2.1454461164835164</v>
      </c>
      <c r="I40" s="3">
        <f t="shared" si="0"/>
        <v>11997.508399999999</v>
      </c>
      <c r="J40" s="3">
        <f t="shared" si="1"/>
        <v>4510.3415037593977</v>
      </c>
      <c r="L40" s="5">
        <v>4790</v>
      </c>
      <c r="M40" s="6">
        <f t="shared" si="2"/>
        <v>2.5046990396659705</v>
      </c>
    </row>
    <row r="41" spans="1:13">
      <c r="A41" s="1">
        <f t="shared" si="3"/>
        <v>40</v>
      </c>
      <c r="B41" s="1">
        <v>23.75</v>
      </c>
      <c r="C41" s="1">
        <v>13.5</v>
      </c>
      <c r="D41" s="1">
        <v>6</v>
      </c>
      <c r="E41" s="1">
        <v>4</v>
      </c>
      <c r="F41" s="2">
        <f t="shared" si="4"/>
        <v>324</v>
      </c>
      <c r="G41" s="4">
        <f t="shared" si="5"/>
        <v>5309.4204</v>
      </c>
      <c r="H41" s="7">
        <f t="shared" ref="H41:H46" si="7">B41/F41*27.679905</f>
        <v>2.0290053819444447</v>
      </c>
      <c r="I41" s="3">
        <f t="shared" si="0"/>
        <v>10772.81</v>
      </c>
      <c r="J41" s="3">
        <f t="shared" si="1"/>
        <v>4049.9285714285711</v>
      </c>
      <c r="K41" s="1" t="s">
        <v>9</v>
      </c>
      <c r="L41" s="5">
        <v>4821.8</v>
      </c>
      <c r="M41" s="6">
        <f t="shared" si="2"/>
        <v>2.2341884773321166</v>
      </c>
    </row>
    <row r="42" spans="1:13">
      <c r="A42" s="1">
        <v>41</v>
      </c>
      <c r="B42" s="1">
        <v>380</v>
      </c>
      <c r="C42" s="1">
        <v>17</v>
      </c>
      <c r="D42" s="1">
        <v>19</v>
      </c>
      <c r="E42" s="1">
        <v>15.5</v>
      </c>
      <c r="F42" s="2">
        <f t="shared" si="4"/>
        <v>5006.5</v>
      </c>
      <c r="G42" s="4">
        <f t="shared" si="5"/>
        <v>82042.016149999996</v>
      </c>
      <c r="H42" s="7">
        <f t="shared" si="7"/>
        <v>2.1009415559772298</v>
      </c>
      <c r="I42" s="3">
        <f t="shared" si="0"/>
        <v>172364.96</v>
      </c>
      <c r="J42" s="3">
        <f t="shared" si="1"/>
        <v>64798.857142857138</v>
      </c>
      <c r="L42" s="5">
        <v>64216</v>
      </c>
      <c r="M42" s="6">
        <f t="shared" si="2"/>
        <v>2.6841435156347329</v>
      </c>
    </row>
    <row r="43" spans="1:13">
      <c r="A43" s="1">
        <v>42</v>
      </c>
      <c r="B43" s="1">
        <v>324.5</v>
      </c>
      <c r="C43" s="1">
        <v>20</v>
      </c>
      <c r="D43" s="1">
        <v>15</v>
      </c>
      <c r="E43" s="1">
        <v>14</v>
      </c>
      <c r="F43" s="2">
        <f t="shared" si="4"/>
        <v>4200</v>
      </c>
      <c r="G43" s="4">
        <f t="shared" si="5"/>
        <v>68825.820000000007</v>
      </c>
      <c r="H43" s="7">
        <f t="shared" si="7"/>
        <v>2.1386021839285716</v>
      </c>
      <c r="I43" s="3">
        <f t="shared" si="0"/>
        <v>147190.60400000002</v>
      </c>
      <c r="J43" s="3">
        <f t="shared" si="1"/>
        <v>55334.813533834589</v>
      </c>
      <c r="L43" s="5">
        <v>49112</v>
      </c>
      <c r="M43" s="6">
        <f t="shared" si="2"/>
        <v>2.9970395015474836</v>
      </c>
    </row>
    <row r="44" spans="1:13">
      <c r="A44" s="1">
        <v>43</v>
      </c>
      <c r="B44" s="1">
        <v>302</v>
      </c>
      <c r="C44" s="1">
        <v>24</v>
      </c>
      <c r="D44" s="1">
        <v>16.5</v>
      </c>
      <c r="E44" s="1">
        <v>13.5</v>
      </c>
      <c r="F44" s="2">
        <f t="shared" si="4"/>
        <v>5346</v>
      </c>
      <c r="G44" s="4">
        <f t="shared" si="5"/>
        <v>87605.436600000001</v>
      </c>
      <c r="H44" s="7">
        <f t="shared" si="7"/>
        <v>1.563660925925926</v>
      </c>
      <c r="I44" s="3">
        <f t="shared" si="0"/>
        <v>136984.78399999999</v>
      </c>
      <c r="J44" s="3">
        <f t="shared" si="1"/>
        <v>51498.039097744353</v>
      </c>
      <c r="L44" s="5">
        <v>56002</v>
      </c>
      <c r="M44" s="6">
        <f t="shared" si="2"/>
        <v>2.4460694975179456</v>
      </c>
    </row>
    <row r="45" spans="1:13">
      <c r="A45" s="1">
        <v>44</v>
      </c>
      <c r="B45" s="1">
        <v>552</v>
      </c>
      <c r="C45" s="1">
        <v>26</v>
      </c>
      <c r="D45" s="1">
        <v>18</v>
      </c>
      <c r="E45" s="1">
        <v>23</v>
      </c>
      <c r="F45" s="2">
        <f t="shared" si="4"/>
        <v>10764</v>
      </c>
      <c r="G45" s="4">
        <f t="shared" si="5"/>
        <v>176390.7444</v>
      </c>
      <c r="H45" s="7">
        <f t="shared" si="7"/>
        <v>1.4194823076923078</v>
      </c>
      <c r="I45" s="3">
        <f t="shared" si="0"/>
        <v>250382.78399999999</v>
      </c>
      <c r="J45" s="3">
        <f t="shared" si="1"/>
        <v>94128.866165413521</v>
      </c>
      <c r="L45" s="8">
        <v>103000</v>
      </c>
      <c r="M45" s="6">
        <f t="shared" si="2"/>
        <v>2.4309008155339806</v>
      </c>
    </row>
    <row r="46" spans="1:13">
      <c r="A46" s="1">
        <v>45</v>
      </c>
      <c r="B46" s="1">
        <v>277</v>
      </c>
      <c r="C46" s="1">
        <v>20</v>
      </c>
      <c r="D46" s="1">
        <v>16</v>
      </c>
      <c r="E46" s="1">
        <v>15</v>
      </c>
      <c r="F46" s="2">
        <f t="shared" si="4"/>
        <v>4800</v>
      </c>
      <c r="G46" s="4">
        <f t="shared" si="5"/>
        <v>78658.080000000002</v>
      </c>
      <c r="H46" s="7">
        <f t="shared" si="7"/>
        <v>1.5973611843750002</v>
      </c>
      <c r="I46" s="3">
        <f t="shared" si="0"/>
        <v>125644.984</v>
      </c>
      <c r="J46" s="3">
        <f t="shared" si="1"/>
        <v>47234.956390977437</v>
      </c>
      <c r="L46" s="5">
        <v>53547</v>
      </c>
      <c r="M46" s="6">
        <f t="shared" si="2"/>
        <v>2.346443012680449</v>
      </c>
    </row>
    <row r="47" spans="1:13">
      <c r="A47" s="1" t="s">
        <v>6</v>
      </c>
      <c r="H47" s="2">
        <f>AVERAGE(H22:H46)</f>
        <v>1.8033255433971402</v>
      </c>
      <c r="J47" s="3"/>
      <c r="L47"/>
      <c r="M47" s="1">
        <f>AVERAGE(M2:M46)</f>
        <v>2.6541940534518518</v>
      </c>
    </row>
    <row r="48" spans="1:13">
      <c r="A48" s="1" t="s">
        <v>7</v>
      </c>
      <c r="H48" s="2">
        <f>STDEV(H22:H46)</f>
        <v>0.61823030542084501</v>
      </c>
      <c r="J48" s="3"/>
      <c r="L48"/>
      <c r="M48" s="1">
        <f>STDEV(M2:M46)</f>
        <v>0.25294446525404302</v>
      </c>
    </row>
    <row r="49" spans="12:12">
      <c r="L49"/>
    </row>
    <row r="50" spans="12:12">
      <c r="L50"/>
    </row>
    <row r="51" spans="12:12">
      <c r="L51"/>
    </row>
    <row r="52" spans="12:12">
      <c r="L52"/>
    </row>
    <row r="53" spans="12:12">
      <c r="L53"/>
    </row>
    <row r="54" spans="12:12">
      <c r="L54"/>
    </row>
    <row r="55" spans="12:12">
      <c r="L55"/>
    </row>
    <row r="56" spans="12:12">
      <c r="L56"/>
    </row>
    <row r="57" spans="12:12">
      <c r="L57"/>
    </row>
    <row r="58" spans="12:12">
      <c r="L58"/>
    </row>
    <row r="59" spans="12:12">
      <c r="L59"/>
    </row>
    <row r="60" spans="12:12">
      <c r="L60"/>
    </row>
    <row r="61" spans="12:12">
      <c r="L61"/>
    </row>
    <row r="62" spans="12:12">
      <c r="L62"/>
    </row>
    <row r="63" spans="12:12">
      <c r="L63"/>
    </row>
    <row r="64" spans="12:12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  <row r="70" spans="12:12">
      <c r="L70"/>
    </row>
    <row r="71" spans="12:12">
      <c r="L71"/>
    </row>
    <row r="72" spans="12:12">
      <c r="L72"/>
    </row>
    <row r="73" spans="12:12">
      <c r="L73"/>
    </row>
    <row r="74" spans="12:12">
      <c r="L74"/>
    </row>
    <row r="75" spans="12:12">
      <c r="L75"/>
    </row>
    <row r="76" spans="12:12">
      <c r="L76"/>
    </row>
    <row r="77" spans="12:12">
      <c r="L77"/>
    </row>
    <row r="78" spans="12:12">
      <c r="L78"/>
    </row>
    <row r="79" spans="12:12">
      <c r="L79"/>
    </row>
    <row r="80" spans="12:12">
      <c r="L80"/>
    </row>
    <row r="81" spans="12:12">
      <c r="L81"/>
    </row>
    <row r="82" spans="12:12">
      <c r="L82"/>
    </row>
    <row r="83" spans="12:12">
      <c r="L83"/>
    </row>
    <row r="84" spans="12:12">
      <c r="L84"/>
    </row>
    <row r="85" spans="12:12">
      <c r="L85"/>
    </row>
    <row r="86" spans="12:12">
      <c r="L86"/>
    </row>
    <row r="87" spans="12:12">
      <c r="L87"/>
    </row>
    <row r="88" spans="12:12">
      <c r="L88"/>
    </row>
    <row r="89" spans="12:12">
      <c r="L89"/>
    </row>
    <row r="90" spans="12:12">
      <c r="L90"/>
    </row>
    <row r="91" spans="12:12">
      <c r="L91"/>
    </row>
    <row r="92" spans="12:12">
      <c r="L92"/>
    </row>
    <row r="93" spans="12:12">
      <c r="L93"/>
    </row>
    <row r="94" spans="12:12">
      <c r="L94"/>
    </row>
    <row r="95" spans="12:12">
      <c r="L95"/>
    </row>
    <row r="96" spans="12:12">
      <c r="L96"/>
    </row>
    <row r="97" spans="12:12">
      <c r="L97"/>
    </row>
    <row r="98" spans="12:12">
      <c r="L98"/>
    </row>
    <row r="99" spans="12:12">
      <c r="L99"/>
    </row>
    <row r="100" spans="12:12">
      <c r="L100"/>
    </row>
    <row r="101" spans="12:12">
      <c r="L101"/>
    </row>
    <row r="102" spans="12:12">
      <c r="L102"/>
    </row>
    <row r="103" spans="12:12">
      <c r="L103"/>
    </row>
    <row r="104" spans="12:12">
      <c r="L104"/>
    </row>
    <row r="105" spans="12:12">
      <c r="L105"/>
    </row>
    <row r="106" spans="12:12">
      <c r="L106"/>
    </row>
    <row r="107" spans="12:12">
      <c r="L107"/>
    </row>
    <row r="108" spans="12:12">
      <c r="L108"/>
    </row>
    <row r="109" spans="12:12">
      <c r="L109"/>
    </row>
    <row r="110" spans="12:12">
      <c r="L110"/>
    </row>
    <row r="111" spans="12:12">
      <c r="L111"/>
    </row>
    <row r="112" spans="12:12">
      <c r="L112"/>
    </row>
    <row r="113" spans="12:12">
      <c r="L113"/>
    </row>
    <row r="114" spans="12:12">
      <c r="L114"/>
    </row>
    <row r="115" spans="12:12">
      <c r="L115"/>
    </row>
    <row r="116" spans="12:12">
      <c r="L116"/>
    </row>
    <row r="117" spans="12:12">
      <c r="L117"/>
    </row>
    <row r="118" spans="12:12">
      <c r="L118"/>
    </row>
    <row r="119" spans="12:12">
      <c r="L119"/>
    </row>
    <row r="120" spans="12:12">
      <c r="L120"/>
    </row>
    <row r="121" spans="12:12">
      <c r="L12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Huang, Haohang</cp:lastModifiedBy>
  <dcterms:created xsi:type="dcterms:W3CDTF">2018-07-15T18:00:50Z</dcterms:created>
  <dcterms:modified xsi:type="dcterms:W3CDTF">2018-07-18T17:30:22Z</dcterms:modified>
</cp:coreProperties>
</file>