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15300" windowHeight="8736" firstSheet="2" activeTab="7"/>
  </bookViews>
  <sheets>
    <sheet name="CA6 2%_1" sheetId="1" r:id="rId1"/>
    <sheet name="CA6 5%_1" sheetId="2" r:id="rId2"/>
    <sheet name="CA6 7%_1" sheetId="3" r:id="rId3"/>
    <sheet name="CA6 8%_1" sheetId="4" r:id="rId4"/>
    <sheet name="CA6 12%_1" sheetId="5" r:id="rId5"/>
    <sheet name="CA6 16%_1" sheetId="6" r:id="rId6"/>
    <sheet name="CA6 16%_2" sheetId="7" r:id="rId7"/>
    <sheet name="CA6 20%" sheetId="8" r:id="rId8"/>
  </sheets>
  <calcPr calcId="145621"/>
</workbook>
</file>

<file path=xl/calcChain.xml><?xml version="1.0" encoding="utf-8"?>
<calcChain xmlns="http://schemas.openxmlformats.org/spreadsheetml/2006/main">
  <c r="P40" i="8" l="1"/>
  <c r="B40" i="8"/>
  <c r="Y17" i="8"/>
  <c r="Z17" i="8" s="1"/>
  <c r="W17" i="8"/>
  <c r="AB17" i="8" s="1"/>
  <c r="T17" i="8"/>
  <c r="S17" i="8"/>
  <c r="K17" i="8"/>
  <c r="L17" i="8" s="1"/>
  <c r="I17" i="8"/>
  <c r="N17" i="8" s="1"/>
  <c r="F17" i="8"/>
  <c r="E17" i="8"/>
  <c r="Y16" i="8"/>
  <c r="Z16" i="8" s="1"/>
  <c r="W16" i="8"/>
  <c r="AB16" i="8" s="1"/>
  <c r="T16" i="8"/>
  <c r="U16" i="8" s="1"/>
  <c r="X16" i="8" s="1"/>
  <c r="AA16" i="8" s="1"/>
  <c r="S16" i="8"/>
  <c r="K16" i="8"/>
  <c r="L16" i="8" s="1"/>
  <c r="I16" i="8"/>
  <c r="N16" i="8" s="1"/>
  <c r="F16" i="8"/>
  <c r="E16" i="8"/>
  <c r="G16" i="8" s="1"/>
  <c r="J16" i="8" s="1"/>
  <c r="M16" i="8" s="1"/>
  <c r="Y15" i="8"/>
  <c r="Z15" i="8" s="1"/>
  <c r="W15" i="8"/>
  <c r="AB15" i="8" s="1"/>
  <c r="T15" i="8"/>
  <c r="S15" i="8"/>
  <c r="N15" i="8"/>
  <c r="K15" i="8"/>
  <c r="L15" i="8" s="1"/>
  <c r="I15" i="8"/>
  <c r="F15" i="8"/>
  <c r="E15" i="8"/>
  <c r="Y14" i="8"/>
  <c r="Z14" i="8" s="1"/>
  <c r="W14" i="8"/>
  <c r="AB14" i="8" s="1"/>
  <c r="T14" i="8"/>
  <c r="U14" i="8" s="1"/>
  <c r="X14" i="8" s="1"/>
  <c r="AA14" i="8" s="1"/>
  <c r="S14" i="8"/>
  <c r="L14" i="8"/>
  <c r="K14" i="8"/>
  <c r="I14" i="8"/>
  <c r="N14" i="8" s="1"/>
  <c r="F14" i="8"/>
  <c r="E14" i="8"/>
  <c r="G14" i="8" s="1"/>
  <c r="J14" i="8" s="1"/>
  <c r="M14" i="8" s="1"/>
  <c r="Y13" i="8"/>
  <c r="Z13" i="8" s="1"/>
  <c r="W13" i="8"/>
  <c r="AB13" i="8" s="1"/>
  <c r="T13" i="8"/>
  <c r="S13" i="8"/>
  <c r="U13" i="8" s="1"/>
  <c r="X13" i="8" s="1"/>
  <c r="AA13" i="8" s="1"/>
  <c r="K13" i="8"/>
  <c r="L13" i="8" s="1"/>
  <c r="I13" i="8"/>
  <c r="N13" i="8" s="1"/>
  <c r="F13" i="8"/>
  <c r="E13" i="8"/>
  <c r="Y12" i="8"/>
  <c r="Z12" i="8" s="1"/>
  <c r="W12" i="8"/>
  <c r="AB12" i="8" s="1"/>
  <c r="T12" i="8"/>
  <c r="S12" i="8"/>
  <c r="K12" i="8"/>
  <c r="L12" i="8" s="1"/>
  <c r="I12" i="8"/>
  <c r="N12" i="8" s="1"/>
  <c r="F12" i="8"/>
  <c r="E12" i="8"/>
  <c r="G12" i="8" s="1"/>
  <c r="J12" i="8" s="1"/>
  <c r="M12" i="8" s="1"/>
  <c r="Y11" i="8"/>
  <c r="Z11" i="8" s="1"/>
  <c r="W11" i="8"/>
  <c r="AB11" i="8" s="1"/>
  <c r="T11" i="8"/>
  <c r="S11" i="8"/>
  <c r="N11" i="8"/>
  <c r="K11" i="8"/>
  <c r="L11" i="8" s="1"/>
  <c r="I11" i="8"/>
  <c r="F11" i="8"/>
  <c r="E11" i="8"/>
  <c r="Y10" i="8"/>
  <c r="Z10" i="8" s="1"/>
  <c r="W10" i="8"/>
  <c r="AB10" i="8" s="1"/>
  <c r="T10" i="8"/>
  <c r="S10" i="8"/>
  <c r="K10" i="8"/>
  <c r="L10" i="8" s="1"/>
  <c r="I10" i="8"/>
  <c r="N10" i="8" s="1"/>
  <c r="F10" i="8"/>
  <c r="E10" i="8"/>
  <c r="G10" i="8" s="1"/>
  <c r="J10" i="8" s="1"/>
  <c r="M10" i="8" s="1"/>
  <c r="Y9" i="8"/>
  <c r="Z9" i="8" s="1"/>
  <c r="W9" i="8"/>
  <c r="AB9" i="8" s="1"/>
  <c r="T9" i="8"/>
  <c r="S9" i="8"/>
  <c r="K9" i="8"/>
  <c r="L9" i="8" s="1"/>
  <c r="I9" i="8"/>
  <c r="N9" i="8" s="1"/>
  <c r="F9" i="8"/>
  <c r="E9" i="8"/>
  <c r="Y8" i="8"/>
  <c r="Z8" i="8" s="1"/>
  <c r="W8" i="8"/>
  <c r="AB8" i="8" s="1"/>
  <c r="T8" i="8"/>
  <c r="U8" i="8" s="1"/>
  <c r="X8" i="8" s="1"/>
  <c r="AA8" i="8" s="1"/>
  <c r="S8" i="8"/>
  <c r="K8" i="8"/>
  <c r="L8" i="8" s="1"/>
  <c r="I8" i="8"/>
  <c r="N8" i="8" s="1"/>
  <c r="F8" i="8"/>
  <c r="E8" i="8"/>
  <c r="G8" i="8" s="1"/>
  <c r="J8" i="8" s="1"/>
  <c r="M8" i="8" s="1"/>
  <c r="Y7" i="8"/>
  <c r="Z7" i="8" s="1"/>
  <c r="X7" i="8"/>
  <c r="AA7" i="8" s="1"/>
  <c r="W7" i="8"/>
  <c r="AB7" i="8" s="1"/>
  <c r="T7" i="8"/>
  <c r="S7" i="8"/>
  <c r="U7" i="8" s="1"/>
  <c r="K7" i="8"/>
  <c r="L7" i="8" s="1"/>
  <c r="I7" i="8"/>
  <c r="N7" i="8" s="1"/>
  <c r="F7" i="8"/>
  <c r="E7" i="8"/>
  <c r="G7" i="8" s="1"/>
  <c r="J7" i="8" s="1"/>
  <c r="M7" i="8" s="1"/>
  <c r="Y6" i="8"/>
  <c r="Z6" i="8" s="1"/>
  <c r="W6" i="8"/>
  <c r="AB6" i="8" s="1"/>
  <c r="T6" i="8"/>
  <c r="S6" i="8"/>
  <c r="K6" i="8"/>
  <c r="L6" i="8" s="1"/>
  <c r="I6" i="8"/>
  <c r="N6" i="8" s="1"/>
  <c r="G6" i="8"/>
  <c r="J6" i="8" s="1"/>
  <c r="M6" i="8" s="1"/>
  <c r="F6" i="8"/>
  <c r="E6" i="8"/>
  <c r="Y5" i="8"/>
  <c r="Z5" i="8" s="1"/>
  <c r="W5" i="8"/>
  <c r="AB5" i="8" s="1"/>
  <c r="T5" i="8"/>
  <c r="S5" i="8"/>
  <c r="N5" i="8"/>
  <c r="K5" i="8"/>
  <c r="L5" i="8" s="1"/>
  <c r="I5" i="8"/>
  <c r="F5" i="8"/>
  <c r="E5" i="8"/>
  <c r="Y4" i="8"/>
  <c r="Z4" i="8" s="1"/>
  <c r="W4" i="8"/>
  <c r="AB4" i="8" s="1"/>
  <c r="T4" i="8"/>
  <c r="S4" i="8"/>
  <c r="K4" i="8"/>
  <c r="L4" i="8" s="1"/>
  <c r="I4" i="8"/>
  <c r="N4" i="8" s="1"/>
  <c r="G4" i="8"/>
  <c r="J4" i="8" s="1"/>
  <c r="M4" i="8" s="1"/>
  <c r="F4" i="8"/>
  <c r="E4" i="8"/>
  <c r="Y3" i="8"/>
  <c r="Z3" i="8" s="1"/>
  <c r="W3" i="8"/>
  <c r="AB3" i="8" s="1"/>
  <c r="T3" i="8"/>
  <c r="S3" i="8"/>
  <c r="K3" i="8"/>
  <c r="L3" i="8" s="1"/>
  <c r="I3" i="8"/>
  <c r="N3" i="8" s="1"/>
  <c r="F3" i="8"/>
  <c r="E3" i="8"/>
  <c r="P40" i="7"/>
  <c r="B40" i="7"/>
  <c r="Y17" i="7"/>
  <c r="Z17" i="7" s="1"/>
  <c r="W17" i="7"/>
  <c r="AB17" i="7" s="1"/>
  <c r="T17" i="7"/>
  <c r="S17" i="7"/>
  <c r="K17" i="7"/>
  <c r="L17" i="7" s="1"/>
  <c r="I17" i="7"/>
  <c r="N17" i="7" s="1"/>
  <c r="G17" i="7"/>
  <c r="J17" i="7" s="1"/>
  <c r="M17" i="7" s="1"/>
  <c r="F17" i="7"/>
  <c r="E17" i="7"/>
  <c r="Y16" i="7"/>
  <c r="Z16" i="7" s="1"/>
  <c r="W16" i="7"/>
  <c r="AB16" i="7" s="1"/>
  <c r="T16" i="7"/>
  <c r="S16" i="7"/>
  <c r="U16" i="7" s="1"/>
  <c r="X16" i="7" s="1"/>
  <c r="AA16" i="7" s="1"/>
  <c r="N16" i="7"/>
  <c r="K16" i="7"/>
  <c r="L16" i="7" s="1"/>
  <c r="I16" i="7"/>
  <c r="F16" i="7"/>
  <c r="E16" i="7"/>
  <c r="G16" i="7" s="1"/>
  <c r="J16" i="7" s="1"/>
  <c r="M16" i="7" s="1"/>
  <c r="Y15" i="7"/>
  <c r="Z15" i="7" s="1"/>
  <c r="W15" i="7"/>
  <c r="AB15" i="7" s="1"/>
  <c r="T15" i="7"/>
  <c r="U15" i="7" s="1"/>
  <c r="X15" i="7" s="1"/>
  <c r="AA15" i="7" s="1"/>
  <c r="S15" i="7"/>
  <c r="L15" i="7"/>
  <c r="K15" i="7"/>
  <c r="I15" i="7"/>
  <c r="N15" i="7" s="1"/>
  <c r="F15" i="7"/>
  <c r="G15" i="7" s="1"/>
  <c r="J15" i="7" s="1"/>
  <c r="M15" i="7" s="1"/>
  <c r="E15" i="7"/>
  <c r="Y14" i="7"/>
  <c r="Z14" i="7" s="1"/>
  <c r="W14" i="7"/>
  <c r="AB14" i="7" s="1"/>
  <c r="T14" i="7"/>
  <c r="S14" i="7"/>
  <c r="U14" i="7" s="1"/>
  <c r="X14" i="7" s="1"/>
  <c r="AA14" i="7" s="1"/>
  <c r="N14" i="7"/>
  <c r="K14" i="7"/>
  <c r="L14" i="7" s="1"/>
  <c r="I14" i="7"/>
  <c r="F14" i="7"/>
  <c r="E14" i="7"/>
  <c r="G14" i="7" s="1"/>
  <c r="J14" i="7" s="1"/>
  <c r="M14" i="7" s="1"/>
  <c r="Y13" i="7"/>
  <c r="Z13" i="7" s="1"/>
  <c r="W13" i="7"/>
  <c r="AB13" i="7" s="1"/>
  <c r="T13" i="7"/>
  <c r="U13" i="7" s="1"/>
  <c r="X13" i="7" s="1"/>
  <c r="AA13" i="7" s="1"/>
  <c r="S13" i="7"/>
  <c r="L13" i="7"/>
  <c r="K13" i="7"/>
  <c r="I13" i="7"/>
  <c r="N13" i="7" s="1"/>
  <c r="G13" i="7"/>
  <c r="J13" i="7" s="1"/>
  <c r="M13" i="7" s="1"/>
  <c r="F13" i="7"/>
  <c r="E13" i="7"/>
  <c r="Y12" i="7"/>
  <c r="Z12" i="7" s="1"/>
  <c r="W12" i="7"/>
  <c r="AB12" i="7" s="1"/>
  <c r="T12" i="7"/>
  <c r="S12" i="7"/>
  <c r="U12" i="7" s="1"/>
  <c r="X12" i="7" s="1"/>
  <c r="AA12" i="7" s="1"/>
  <c r="N12" i="7"/>
  <c r="K12" i="7"/>
  <c r="L12" i="7" s="1"/>
  <c r="I12" i="7"/>
  <c r="F12" i="7"/>
  <c r="E12" i="7"/>
  <c r="G12" i="7" s="1"/>
  <c r="J12" i="7" s="1"/>
  <c r="M12" i="7" s="1"/>
  <c r="Y11" i="7"/>
  <c r="Z11" i="7" s="1"/>
  <c r="W11" i="7"/>
  <c r="AB11" i="7" s="1"/>
  <c r="T11" i="7"/>
  <c r="S11" i="7"/>
  <c r="L11" i="7"/>
  <c r="K11" i="7"/>
  <c r="I11" i="7"/>
  <c r="N11" i="7" s="1"/>
  <c r="F11" i="7"/>
  <c r="E11" i="7"/>
  <c r="G11" i="7" s="1"/>
  <c r="J11" i="7" s="1"/>
  <c r="M11" i="7" s="1"/>
  <c r="Z10" i="7"/>
  <c r="Y10" i="7"/>
  <c r="W10" i="7"/>
  <c r="AB10" i="7" s="1"/>
  <c r="T10" i="7"/>
  <c r="S10" i="7"/>
  <c r="U10" i="7" s="1"/>
  <c r="X10" i="7" s="1"/>
  <c r="AA10" i="7" s="1"/>
  <c r="K10" i="7"/>
  <c r="L10" i="7" s="1"/>
  <c r="I10" i="7"/>
  <c r="N10" i="7" s="1"/>
  <c r="F10" i="7"/>
  <c r="E10" i="7"/>
  <c r="Y9" i="7"/>
  <c r="Z9" i="7" s="1"/>
  <c r="W9" i="7"/>
  <c r="AB9" i="7" s="1"/>
  <c r="T9" i="7"/>
  <c r="U9" i="7" s="1"/>
  <c r="X9" i="7" s="1"/>
  <c r="AA9" i="7" s="1"/>
  <c r="S9" i="7"/>
  <c r="L9" i="7"/>
  <c r="K9" i="7"/>
  <c r="I9" i="7"/>
  <c r="N9" i="7" s="1"/>
  <c r="F9" i="7"/>
  <c r="E9" i="7"/>
  <c r="G9" i="7" s="1"/>
  <c r="J9" i="7" s="1"/>
  <c r="M9" i="7" s="1"/>
  <c r="Z8" i="7"/>
  <c r="Y8" i="7"/>
  <c r="W8" i="7"/>
  <c r="AB8" i="7" s="1"/>
  <c r="T8" i="7"/>
  <c r="S8" i="7"/>
  <c r="U8" i="7" s="1"/>
  <c r="X8" i="7" s="1"/>
  <c r="AA8" i="7" s="1"/>
  <c r="K8" i="7"/>
  <c r="L8" i="7" s="1"/>
  <c r="I8" i="7"/>
  <c r="N8" i="7" s="1"/>
  <c r="F8" i="7"/>
  <c r="E8" i="7"/>
  <c r="G8" i="7" s="1"/>
  <c r="J8" i="7" s="1"/>
  <c r="M8" i="7" s="1"/>
  <c r="AB7" i="7"/>
  <c r="Y7" i="7"/>
  <c r="Z7" i="7" s="1"/>
  <c r="W7" i="7"/>
  <c r="T7" i="7"/>
  <c r="S7" i="7"/>
  <c r="L7" i="7"/>
  <c r="K7" i="7"/>
  <c r="I7" i="7"/>
  <c r="N7" i="7" s="1"/>
  <c r="F7" i="7"/>
  <c r="G7" i="7" s="1"/>
  <c r="J7" i="7" s="1"/>
  <c r="M7" i="7" s="1"/>
  <c r="E7" i="7"/>
  <c r="Y6" i="7"/>
  <c r="Z6" i="7" s="1"/>
  <c r="W6" i="7"/>
  <c r="AB6" i="7" s="1"/>
  <c r="T6" i="7"/>
  <c r="S6" i="7"/>
  <c r="U6" i="7" s="1"/>
  <c r="X6" i="7" s="1"/>
  <c r="AA6" i="7" s="1"/>
  <c r="N6" i="7"/>
  <c r="K6" i="7"/>
  <c r="L6" i="7" s="1"/>
  <c r="I6" i="7"/>
  <c r="F6" i="7"/>
  <c r="E6" i="7"/>
  <c r="G6" i="7" s="1"/>
  <c r="J6" i="7" s="1"/>
  <c r="M6" i="7" s="1"/>
  <c r="AB5" i="7"/>
  <c r="Y5" i="7"/>
  <c r="Z5" i="7" s="1"/>
  <c r="W5" i="7"/>
  <c r="T5" i="7"/>
  <c r="S5" i="7"/>
  <c r="L5" i="7"/>
  <c r="K5" i="7"/>
  <c r="I5" i="7"/>
  <c r="N5" i="7" s="1"/>
  <c r="G5" i="7"/>
  <c r="J5" i="7" s="1"/>
  <c r="M5" i="7" s="1"/>
  <c r="F5" i="7"/>
  <c r="E5" i="7"/>
  <c r="Z4" i="7"/>
  <c r="Y4" i="7"/>
  <c r="W4" i="7"/>
  <c r="AB4" i="7" s="1"/>
  <c r="T4" i="7"/>
  <c r="S4" i="7"/>
  <c r="U4" i="7" s="1"/>
  <c r="X4" i="7" s="1"/>
  <c r="AA4" i="7" s="1"/>
  <c r="N4" i="7"/>
  <c r="K4" i="7"/>
  <c r="L4" i="7" s="1"/>
  <c r="I4" i="7"/>
  <c r="F4" i="7"/>
  <c r="E4" i="7"/>
  <c r="G4" i="7" s="1"/>
  <c r="J4" i="7" s="1"/>
  <c r="M4" i="7" s="1"/>
  <c r="Y3" i="7"/>
  <c r="Z3" i="7" s="1"/>
  <c r="W3" i="7"/>
  <c r="AB3" i="7" s="1"/>
  <c r="T3" i="7"/>
  <c r="U3" i="7" s="1"/>
  <c r="X3" i="7" s="1"/>
  <c r="AA3" i="7" s="1"/>
  <c r="S3" i="7"/>
  <c r="L3" i="7"/>
  <c r="K3" i="7"/>
  <c r="I3" i="7"/>
  <c r="N3" i="7" s="1"/>
  <c r="F3" i="7"/>
  <c r="E3" i="7"/>
  <c r="G3" i="7" s="1"/>
  <c r="J3" i="7" s="1"/>
  <c r="M3" i="7" s="1"/>
  <c r="M40" i="6"/>
  <c r="B40" i="6"/>
  <c r="Y17" i="6"/>
  <c r="Z17" i="6" s="1"/>
  <c r="W17" i="6"/>
  <c r="AB17" i="6" s="1"/>
  <c r="T17" i="6"/>
  <c r="S17" i="6"/>
  <c r="K17" i="6"/>
  <c r="L17" i="6" s="1"/>
  <c r="I17" i="6"/>
  <c r="N17" i="6" s="1"/>
  <c r="F17" i="6"/>
  <c r="E17" i="6"/>
  <c r="G17" i="6" s="1"/>
  <c r="J17" i="6" s="1"/>
  <c r="M17" i="6" s="1"/>
  <c r="Y16" i="6"/>
  <c r="Z16" i="6" s="1"/>
  <c r="W16" i="6"/>
  <c r="AB16" i="6" s="1"/>
  <c r="T16" i="6"/>
  <c r="S16" i="6"/>
  <c r="L16" i="6"/>
  <c r="K16" i="6"/>
  <c r="I16" i="6"/>
  <c r="N16" i="6" s="1"/>
  <c r="F16" i="6"/>
  <c r="G16" i="6" s="1"/>
  <c r="J16" i="6" s="1"/>
  <c r="M16" i="6" s="1"/>
  <c r="E16" i="6"/>
  <c r="Y15" i="6"/>
  <c r="Z15" i="6" s="1"/>
  <c r="W15" i="6"/>
  <c r="AB15" i="6" s="1"/>
  <c r="T15" i="6"/>
  <c r="U15" i="6" s="1"/>
  <c r="X15" i="6" s="1"/>
  <c r="AA15" i="6" s="1"/>
  <c r="S15" i="6"/>
  <c r="N15" i="6"/>
  <c r="L15" i="6"/>
  <c r="K15" i="6"/>
  <c r="I15" i="6"/>
  <c r="F15" i="6"/>
  <c r="E15" i="6"/>
  <c r="G15" i="6" s="1"/>
  <c r="J15" i="6" s="1"/>
  <c r="M15" i="6" s="1"/>
  <c r="Y14" i="6"/>
  <c r="Z14" i="6" s="1"/>
  <c r="W14" i="6"/>
  <c r="AB14" i="6" s="1"/>
  <c r="T14" i="6"/>
  <c r="S14" i="6"/>
  <c r="U14" i="6" s="1"/>
  <c r="X14" i="6" s="1"/>
  <c r="AA14" i="6" s="1"/>
  <c r="N14" i="6"/>
  <c r="L14" i="6"/>
  <c r="K14" i="6"/>
  <c r="I14" i="6"/>
  <c r="G14" i="6"/>
  <c r="J14" i="6" s="1"/>
  <c r="M14" i="6" s="1"/>
  <c r="F14" i="6"/>
  <c r="E14" i="6"/>
  <c r="Y13" i="6"/>
  <c r="Z13" i="6" s="1"/>
  <c r="W13" i="6"/>
  <c r="AB13" i="6" s="1"/>
  <c r="T13" i="6"/>
  <c r="S13" i="6"/>
  <c r="N13" i="6"/>
  <c r="K13" i="6"/>
  <c r="L13" i="6" s="1"/>
  <c r="I13" i="6"/>
  <c r="F13" i="6"/>
  <c r="E13" i="6"/>
  <c r="G13" i="6" s="1"/>
  <c r="J13" i="6" s="1"/>
  <c r="M13" i="6" s="1"/>
  <c r="Y12" i="6"/>
  <c r="Z12" i="6" s="1"/>
  <c r="W12" i="6"/>
  <c r="AB12" i="6" s="1"/>
  <c r="T12" i="6"/>
  <c r="S12" i="6"/>
  <c r="U12" i="6" s="1"/>
  <c r="X12" i="6" s="1"/>
  <c r="AA12" i="6" s="1"/>
  <c r="L12" i="6"/>
  <c r="K12" i="6"/>
  <c r="I12" i="6"/>
  <c r="N12" i="6" s="1"/>
  <c r="F12" i="6"/>
  <c r="E12" i="6"/>
  <c r="G12" i="6" s="1"/>
  <c r="J12" i="6" s="1"/>
  <c r="M12" i="6" s="1"/>
  <c r="Y11" i="6"/>
  <c r="Z11" i="6" s="1"/>
  <c r="W11" i="6"/>
  <c r="AB11" i="6" s="1"/>
  <c r="T11" i="6"/>
  <c r="U11" i="6" s="1"/>
  <c r="X11" i="6" s="1"/>
  <c r="AA11" i="6" s="1"/>
  <c r="S11" i="6"/>
  <c r="N11" i="6"/>
  <c r="L11" i="6"/>
  <c r="K11" i="6"/>
  <c r="I11" i="6"/>
  <c r="F11" i="6"/>
  <c r="E11" i="6"/>
  <c r="Y10" i="6"/>
  <c r="Z10" i="6" s="1"/>
  <c r="W10" i="6"/>
  <c r="AB10" i="6" s="1"/>
  <c r="T10" i="6"/>
  <c r="S10" i="6"/>
  <c r="N10" i="6"/>
  <c r="L10" i="6"/>
  <c r="K10" i="6"/>
  <c r="I10" i="6"/>
  <c r="F10" i="6"/>
  <c r="E10" i="6"/>
  <c r="G10" i="6" s="1"/>
  <c r="J10" i="6" s="1"/>
  <c r="M10" i="6" s="1"/>
  <c r="Y9" i="6"/>
  <c r="Z9" i="6" s="1"/>
  <c r="W9" i="6"/>
  <c r="AB9" i="6" s="1"/>
  <c r="T9" i="6"/>
  <c r="U9" i="6" s="1"/>
  <c r="X9" i="6" s="1"/>
  <c r="AA9" i="6" s="1"/>
  <c r="S9" i="6"/>
  <c r="K9" i="6"/>
  <c r="L9" i="6" s="1"/>
  <c r="I9" i="6"/>
  <c r="N9" i="6" s="1"/>
  <c r="F9" i="6"/>
  <c r="E9" i="6"/>
  <c r="G9" i="6" s="1"/>
  <c r="J9" i="6" s="1"/>
  <c r="M9" i="6" s="1"/>
  <c r="Y8" i="6"/>
  <c r="Z8" i="6" s="1"/>
  <c r="W8" i="6"/>
  <c r="AB8" i="6" s="1"/>
  <c r="T8" i="6"/>
  <c r="S8" i="6"/>
  <c r="N8" i="6"/>
  <c r="K8" i="6"/>
  <c r="L8" i="6" s="1"/>
  <c r="I8" i="6"/>
  <c r="F8" i="6"/>
  <c r="G8" i="6" s="1"/>
  <c r="J8" i="6" s="1"/>
  <c r="M8" i="6" s="1"/>
  <c r="E8" i="6"/>
  <c r="Y7" i="6"/>
  <c r="Z7" i="6" s="1"/>
  <c r="W7" i="6"/>
  <c r="AB7" i="6" s="1"/>
  <c r="T7" i="6"/>
  <c r="U7" i="6" s="1"/>
  <c r="X7" i="6" s="1"/>
  <c r="AA7" i="6" s="1"/>
  <c r="S7" i="6"/>
  <c r="N7" i="6"/>
  <c r="K7" i="6"/>
  <c r="L7" i="6" s="1"/>
  <c r="I7" i="6"/>
  <c r="F7" i="6"/>
  <c r="E7" i="6"/>
  <c r="G7" i="6" s="1"/>
  <c r="J7" i="6" s="1"/>
  <c r="M7" i="6" s="1"/>
  <c r="Y6" i="6"/>
  <c r="Z6" i="6" s="1"/>
  <c r="W6" i="6"/>
  <c r="AB6" i="6" s="1"/>
  <c r="T6" i="6"/>
  <c r="S6" i="6"/>
  <c r="U6" i="6" s="1"/>
  <c r="X6" i="6" s="1"/>
  <c r="AA6" i="6" s="1"/>
  <c r="N6" i="6"/>
  <c r="K6" i="6"/>
  <c r="L6" i="6" s="1"/>
  <c r="I6" i="6"/>
  <c r="G6" i="6"/>
  <c r="J6" i="6" s="1"/>
  <c r="M6" i="6" s="1"/>
  <c r="F6" i="6"/>
  <c r="E6" i="6"/>
  <c r="Y5" i="6"/>
  <c r="Z5" i="6" s="1"/>
  <c r="W5" i="6"/>
  <c r="AB5" i="6" s="1"/>
  <c r="T5" i="6"/>
  <c r="U5" i="6" s="1"/>
  <c r="X5" i="6" s="1"/>
  <c r="AA5" i="6" s="1"/>
  <c r="S5" i="6"/>
  <c r="N5" i="6"/>
  <c r="L5" i="6"/>
  <c r="K5" i="6"/>
  <c r="I5" i="6"/>
  <c r="F5" i="6"/>
  <c r="E5" i="6"/>
  <c r="G5" i="6" s="1"/>
  <c r="J5" i="6" s="1"/>
  <c r="M5" i="6" s="1"/>
  <c r="Y4" i="6"/>
  <c r="Z4" i="6" s="1"/>
  <c r="W4" i="6"/>
  <c r="AB4" i="6" s="1"/>
  <c r="T4" i="6"/>
  <c r="S4" i="6"/>
  <c r="U4" i="6" s="1"/>
  <c r="X4" i="6" s="1"/>
  <c r="AA4" i="6" s="1"/>
  <c r="K4" i="6"/>
  <c r="L4" i="6" s="1"/>
  <c r="I4" i="6"/>
  <c r="N4" i="6" s="1"/>
  <c r="F4" i="6"/>
  <c r="E4" i="6"/>
  <c r="G4" i="6" s="1"/>
  <c r="J4" i="6" s="1"/>
  <c r="M4" i="6" s="1"/>
  <c r="Y3" i="6"/>
  <c r="Z3" i="6" s="1"/>
  <c r="W3" i="6"/>
  <c r="AB3" i="6" s="1"/>
  <c r="T3" i="6"/>
  <c r="S3" i="6"/>
  <c r="N3" i="6"/>
  <c r="K3" i="6"/>
  <c r="L3" i="6" s="1"/>
  <c r="I3" i="6"/>
  <c r="F3" i="6"/>
  <c r="E3" i="6"/>
  <c r="P40" i="5"/>
  <c r="B40" i="5"/>
  <c r="Y17" i="5"/>
  <c r="Z17" i="5" s="1"/>
  <c r="W17" i="5"/>
  <c r="AB17" i="5" s="1"/>
  <c r="T17" i="5"/>
  <c r="U17" i="5" s="1"/>
  <c r="X17" i="5" s="1"/>
  <c r="AA17" i="5" s="1"/>
  <c r="S17" i="5"/>
  <c r="K17" i="5"/>
  <c r="L17" i="5" s="1"/>
  <c r="I17" i="5"/>
  <c r="N17" i="5" s="1"/>
  <c r="F17" i="5"/>
  <c r="E17" i="5"/>
  <c r="Y16" i="5"/>
  <c r="Z16" i="5" s="1"/>
  <c r="W16" i="5"/>
  <c r="AB16" i="5" s="1"/>
  <c r="T16" i="5"/>
  <c r="S16" i="5"/>
  <c r="U16" i="5" s="1"/>
  <c r="X16" i="5" s="1"/>
  <c r="AA16" i="5" s="1"/>
  <c r="K16" i="5"/>
  <c r="L16" i="5" s="1"/>
  <c r="I16" i="5"/>
  <c r="N16" i="5" s="1"/>
  <c r="F16" i="5"/>
  <c r="E16" i="5"/>
  <c r="Y15" i="5"/>
  <c r="Z15" i="5" s="1"/>
  <c r="W15" i="5"/>
  <c r="AB15" i="5" s="1"/>
  <c r="T15" i="5"/>
  <c r="S15" i="5"/>
  <c r="U15" i="5" s="1"/>
  <c r="X15" i="5" s="1"/>
  <c r="AA15" i="5" s="1"/>
  <c r="K15" i="5"/>
  <c r="L15" i="5" s="1"/>
  <c r="I15" i="5"/>
  <c r="N15" i="5" s="1"/>
  <c r="F15" i="5"/>
  <c r="E15" i="5"/>
  <c r="Y14" i="5"/>
  <c r="Z14" i="5" s="1"/>
  <c r="W14" i="5"/>
  <c r="AB14" i="5" s="1"/>
  <c r="T14" i="5"/>
  <c r="S14" i="5"/>
  <c r="K14" i="5"/>
  <c r="L14" i="5" s="1"/>
  <c r="I14" i="5"/>
  <c r="N14" i="5" s="1"/>
  <c r="F14" i="5"/>
  <c r="G14" i="5" s="1"/>
  <c r="J14" i="5" s="1"/>
  <c r="M14" i="5" s="1"/>
  <c r="E14" i="5"/>
  <c r="Y13" i="5"/>
  <c r="Z13" i="5" s="1"/>
  <c r="W13" i="5"/>
  <c r="AB13" i="5" s="1"/>
  <c r="T13" i="5"/>
  <c r="S13" i="5"/>
  <c r="U13" i="5" s="1"/>
  <c r="X13" i="5" s="1"/>
  <c r="AA13" i="5" s="1"/>
  <c r="K13" i="5"/>
  <c r="L13" i="5" s="1"/>
  <c r="I13" i="5"/>
  <c r="N13" i="5" s="1"/>
  <c r="F13" i="5"/>
  <c r="E13" i="5"/>
  <c r="AB12" i="5"/>
  <c r="Y12" i="5"/>
  <c r="Z12" i="5" s="1"/>
  <c r="W12" i="5"/>
  <c r="T12" i="5"/>
  <c r="S12" i="5"/>
  <c r="U12" i="5" s="1"/>
  <c r="X12" i="5" s="1"/>
  <c r="AA12" i="5" s="1"/>
  <c r="N12" i="5"/>
  <c r="K12" i="5"/>
  <c r="L12" i="5" s="1"/>
  <c r="I12" i="5"/>
  <c r="F12" i="5"/>
  <c r="E12" i="5"/>
  <c r="Y11" i="5"/>
  <c r="Z11" i="5" s="1"/>
  <c r="W11" i="5"/>
  <c r="AB11" i="5" s="1"/>
  <c r="T11" i="5"/>
  <c r="S11" i="5"/>
  <c r="U11" i="5" s="1"/>
  <c r="X11" i="5" s="1"/>
  <c r="AA11" i="5" s="1"/>
  <c r="K11" i="5"/>
  <c r="L11" i="5" s="1"/>
  <c r="I11" i="5"/>
  <c r="N11" i="5" s="1"/>
  <c r="F11" i="5"/>
  <c r="E11" i="5"/>
  <c r="AB10" i="5"/>
  <c r="Y10" i="5"/>
  <c r="Z10" i="5" s="1"/>
  <c r="W10" i="5"/>
  <c r="T10" i="5"/>
  <c r="S10" i="5"/>
  <c r="U10" i="5" s="1"/>
  <c r="X10" i="5" s="1"/>
  <c r="AA10" i="5" s="1"/>
  <c r="N10" i="5"/>
  <c r="K10" i="5"/>
  <c r="L10" i="5" s="1"/>
  <c r="I10" i="5"/>
  <c r="F10" i="5"/>
  <c r="E10" i="5"/>
  <c r="Y9" i="5"/>
  <c r="Z9" i="5" s="1"/>
  <c r="W9" i="5"/>
  <c r="AB9" i="5" s="1"/>
  <c r="T9" i="5"/>
  <c r="S9" i="5"/>
  <c r="U9" i="5" s="1"/>
  <c r="X9" i="5" s="1"/>
  <c r="AA9" i="5" s="1"/>
  <c r="L9" i="5"/>
  <c r="K9" i="5"/>
  <c r="I9" i="5"/>
  <c r="N9" i="5" s="1"/>
  <c r="F9" i="5"/>
  <c r="E9" i="5"/>
  <c r="G9" i="5" s="1"/>
  <c r="J9" i="5" s="1"/>
  <c r="M9" i="5" s="1"/>
  <c r="Y8" i="5"/>
  <c r="Z8" i="5" s="1"/>
  <c r="W8" i="5"/>
  <c r="AB8" i="5" s="1"/>
  <c r="T8" i="5"/>
  <c r="S8" i="5"/>
  <c r="K8" i="5"/>
  <c r="L8" i="5" s="1"/>
  <c r="I8" i="5"/>
  <c r="N8" i="5" s="1"/>
  <c r="F8" i="5"/>
  <c r="G8" i="5" s="1"/>
  <c r="J8" i="5" s="1"/>
  <c r="M8" i="5" s="1"/>
  <c r="E8" i="5"/>
  <c r="Y7" i="5"/>
  <c r="Z7" i="5" s="1"/>
  <c r="W7" i="5"/>
  <c r="AB7" i="5" s="1"/>
  <c r="T7" i="5"/>
  <c r="S7" i="5"/>
  <c r="U7" i="5" s="1"/>
  <c r="X7" i="5" s="1"/>
  <c r="AA7" i="5" s="1"/>
  <c r="L7" i="5"/>
  <c r="K7" i="5"/>
  <c r="I7" i="5"/>
  <c r="N7" i="5" s="1"/>
  <c r="F7" i="5"/>
  <c r="E7" i="5"/>
  <c r="G7" i="5" s="1"/>
  <c r="J7" i="5" s="1"/>
  <c r="M7" i="5" s="1"/>
  <c r="Y6" i="5"/>
  <c r="Z6" i="5" s="1"/>
  <c r="W6" i="5"/>
  <c r="AB6" i="5" s="1"/>
  <c r="T6" i="5"/>
  <c r="S6" i="5"/>
  <c r="K6" i="5"/>
  <c r="L6" i="5" s="1"/>
  <c r="I6" i="5"/>
  <c r="N6" i="5" s="1"/>
  <c r="F6" i="5"/>
  <c r="E6" i="5"/>
  <c r="Y5" i="5"/>
  <c r="Z5" i="5" s="1"/>
  <c r="W5" i="5"/>
  <c r="AB5" i="5" s="1"/>
  <c r="T5" i="5"/>
  <c r="S5" i="5"/>
  <c r="U5" i="5" s="1"/>
  <c r="X5" i="5" s="1"/>
  <c r="AA5" i="5" s="1"/>
  <c r="L5" i="5"/>
  <c r="K5" i="5"/>
  <c r="I5" i="5"/>
  <c r="N5" i="5" s="1"/>
  <c r="F5" i="5"/>
  <c r="E5" i="5"/>
  <c r="Y4" i="5"/>
  <c r="Z4" i="5" s="1"/>
  <c r="W4" i="5"/>
  <c r="AB4" i="5" s="1"/>
  <c r="T4" i="5"/>
  <c r="S4" i="5"/>
  <c r="N4" i="5"/>
  <c r="K4" i="5"/>
  <c r="L4" i="5" s="1"/>
  <c r="I4" i="5"/>
  <c r="F4" i="5"/>
  <c r="E4" i="5"/>
  <c r="Z3" i="5"/>
  <c r="Y3" i="5"/>
  <c r="W3" i="5"/>
  <c r="AB3" i="5" s="1"/>
  <c r="T3" i="5"/>
  <c r="S3" i="5"/>
  <c r="U3" i="5" s="1"/>
  <c r="X3" i="5" s="1"/>
  <c r="AA3" i="5" s="1"/>
  <c r="K3" i="5"/>
  <c r="L3" i="5" s="1"/>
  <c r="I3" i="5"/>
  <c r="N3" i="5" s="1"/>
  <c r="F3" i="5"/>
  <c r="E3" i="5"/>
  <c r="G3" i="5" s="1"/>
  <c r="J3" i="5" s="1"/>
  <c r="M3" i="5" s="1"/>
  <c r="P40" i="4"/>
  <c r="B40" i="4"/>
  <c r="Y17" i="4"/>
  <c r="Z17" i="4" s="1"/>
  <c r="W17" i="4"/>
  <c r="AB17" i="4" s="1"/>
  <c r="T17" i="4"/>
  <c r="S17" i="4"/>
  <c r="K17" i="4"/>
  <c r="L17" i="4" s="1"/>
  <c r="I17" i="4"/>
  <c r="N17" i="4" s="1"/>
  <c r="F17" i="4"/>
  <c r="E17" i="4"/>
  <c r="G17" i="4" s="1"/>
  <c r="J17" i="4" s="1"/>
  <c r="M17" i="4" s="1"/>
  <c r="Y16" i="4"/>
  <c r="Z16" i="4" s="1"/>
  <c r="W16" i="4"/>
  <c r="AB16" i="4" s="1"/>
  <c r="T16" i="4"/>
  <c r="U16" i="4" s="1"/>
  <c r="X16" i="4" s="1"/>
  <c r="AA16" i="4" s="1"/>
  <c r="S16" i="4"/>
  <c r="L16" i="4"/>
  <c r="K16" i="4"/>
  <c r="I16" i="4"/>
  <c r="N16" i="4" s="1"/>
  <c r="F16" i="4"/>
  <c r="E16" i="4"/>
  <c r="G16" i="4" s="1"/>
  <c r="J16" i="4" s="1"/>
  <c r="M16" i="4" s="1"/>
  <c r="Y15" i="4"/>
  <c r="Z15" i="4" s="1"/>
  <c r="W15" i="4"/>
  <c r="AB15" i="4" s="1"/>
  <c r="T15" i="4"/>
  <c r="S15" i="4"/>
  <c r="N15" i="4"/>
  <c r="K15" i="4"/>
  <c r="L15" i="4" s="1"/>
  <c r="I15" i="4"/>
  <c r="F15" i="4"/>
  <c r="E15" i="4"/>
  <c r="Y14" i="4"/>
  <c r="Z14" i="4" s="1"/>
  <c r="W14" i="4"/>
  <c r="AB14" i="4" s="1"/>
  <c r="T14" i="4"/>
  <c r="S14" i="4"/>
  <c r="K14" i="4"/>
  <c r="L14" i="4" s="1"/>
  <c r="I14" i="4"/>
  <c r="N14" i="4" s="1"/>
  <c r="G14" i="4"/>
  <c r="J14" i="4" s="1"/>
  <c r="M14" i="4" s="1"/>
  <c r="F14" i="4"/>
  <c r="E14" i="4"/>
  <c r="Y13" i="4"/>
  <c r="Z13" i="4" s="1"/>
  <c r="W13" i="4"/>
  <c r="AB13" i="4" s="1"/>
  <c r="T13" i="4"/>
  <c r="S13" i="4"/>
  <c r="U13" i="4" s="1"/>
  <c r="X13" i="4" s="1"/>
  <c r="AA13" i="4" s="1"/>
  <c r="N13" i="4"/>
  <c r="K13" i="4"/>
  <c r="L13" i="4" s="1"/>
  <c r="I13" i="4"/>
  <c r="F13" i="4"/>
  <c r="E13" i="4"/>
  <c r="G13" i="4" s="1"/>
  <c r="J13" i="4" s="1"/>
  <c r="M13" i="4" s="1"/>
  <c r="Y12" i="4"/>
  <c r="Z12" i="4" s="1"/>
  <c r="W12" i="4"/>
  <c r="AB12" i="4" s="1"/>
  <c r="T12" i="4"/>
  <c r="U12" i="4" s="1"/>
  <c r="X12" i="4" s="1"/>
  <c r="AA12" i="4" s="1"/>
  <c r="S12" i="4"/>
  <c r="K12" i="4"/>
  <c r="L12" i="4" s="1"/>
  <c r="I12" i="4"/>
  <c r="N12" i="4" s="1"/>
  <c r="G12" i="4"/>
  <c r="J12" i="4" s="1"/>
  <c r="M12" i="4" s="1"/>
  <c r="F12" i="4"/>
  <c r="E12" i="4"/>
  <c r="Y11" i="4"/>
  <c r="Z11" i="4" s="1"/>
  <c r="W11" i="4"/>
  <c r="AB11" i="4" s="1"/>
  <c r="T11" i="4"/>
  <c r="S11" i="4"/>
  <c r="K11" i="4"/>
  <c r="L11" i="4" s="1"/>
  <c r="I11" i="4"/>
  <c r="N11" i="4" s="1"/>
  <c r="F11" i="4"/>
  <c r="E11" i="4"/>
  <c r="Y10" i="4"/>
  <c r="Z10" i="4" s="1"/>
  <c r="W10" i="4"/>
  <c r="AB10" i="4" s="1"/>
  <c r="T10" i="4"/>
  <c r="U10" i="4" s="1"/>
  <c r="X10" i="4" s="1"/>
  <c r="AA10" i="4" s="1"/>
  <c r="S10" i="4"/>
  <c r="L10" i="4"/>
  <c r="K10" i="4"/>
  <c r="I10" i="4"/>
  <c r="N10" i="4" s="1"/>
  <c r="F10" i="4"/>
  <c r="E10" i="4"/>
  <c r="G10" i="4" s="1"/>
  <c r="J10" i="4" s="1"/>
  <c r="M10" i="4" s="1"/>
  <c r="Y9" i="4"/>
  <c r="Z9" i="4" s="1"/>
  <c r="W9" i="4"/>
  <c r="AB9" i="4" s="1"/>
  <c r="T9" i="4"/>
  <c r="S9" i="4"/>
  <c r="U9" i="4" s="1"/>
  <c r="X9" i="4" s="1"/>
  <c r="AA9" i="4" s="1"/>
  <c r="K9" i="4"/>
  <c r="L9" i="4" s="1"/>
  <c r="I9" i="4"/>
  <c r="N9" i="4" s="1"/>
  <c r="F9" i="4"/>
  <c r="E9" i="4"/>
  <c r="Y8" i="4"/>
  <c r="Z8" i="4" s="1"/>
  <c r="W8" i="4"/>
  <c r="AB8" i="4" s="1"/>
  <c r="T8" i="4"/>
  <c r="S8" i="4"/>
  <c r="K8" i="4"/>
  <c r="L8" i="4" s="1"/>
  <c r="I8" i="4"/>
  <c r="N8" i="4" s="1"/>
  <c r="F8" i="4"/>
  <c r="E8" i="4"/>
  <c r="G8" i="4" s="1"/>
  <c r="J8" i="4" s="1"/>
  <c r="M8" i="4" s="1"/>
  <c r="Z7" i="4"/>
  <c r="Y7" i="4"/>
  <c r="W7" i="4"/>
  <c r="AB7" i="4" s="1"/>
  <c r="T7" i="4"/>
  <c r="S7" i="4"/>
  <c r="U7" i="4" s="1"/>
  <c r="X7" i="4" s="1"/>
  <c r="AA7" i="4" s="1"/>
  <c r="K7" i="4"/>
  <c r="L7" i="4" s="1"/>
  <c r="I7" i="4"/>
  <c r="N7" i="4" s="1"/>
  <c r="F7" i="4"/>
  <c r="E7" i="4"/>
  <c r="Y6" i="4"/>
  <c r="Z6" i="4" s="1"/>
  <c r="W6" i="4"/>
  <c r="AB6" i="4" s="1"/>
  <c r="T6" i="4"/>
  <c r="U6" i="4" s="1"/>
  <c r="X6" i="4" s="1"/>
  <c r="AA6" i="4" s="1"/>
  <c r="S6" i="4"/>
  <c r="L6" i="4"/>
  <c r="K6" i="4"/>
  <c r="I6" i="4"/>
  <c r="N6" i="4" s="1"/>
  <c r="F6" i="4"/>
  <c r="E6" i="4"/>
  <c r="G6" i="4" s="1"/>
  <c r="J6" i="4" s="1"/>
  <c r="M6" i="4" s="1"/>
  <c r="Z5" i="4"/>
  <c r="Y5" i="4"/>
  <c r="W5" i="4"/>
  <c r="AB5" i="4" s="1"/>
  <c r="T5" i="4"/>
  <c r="S5" i="4"/>
  <c r="U5" i="4" s="1"/>
  <c r="X5" i="4" s="1"/>
  <c r="AA5" i="4" s="1"/>
  <c r="K5" i="4"/>
  <c r="L5" i="4" s="1"/>
  <c r="I5" i="4"/>
  <c r="N5" i="4" s="1"/>
  <c r="F5" i="4"/>
  <c r="E5" i="4"/>
  <c r="AB4" i="4"/>
  <c r="Y4" i="4"/>
  <c r="Z4" i="4" s="1"/>
  <c r="W4" i="4"/>
  <c r="T4" i="4"/>
  <c r="S4" i="4"/>
  <c r="K4" i="4"/>
  <c r="L4" i="4" s="1"/>
  <c r="I4" i="4"/>
  <c r="N4" i="4" s="1"/>
  <c r="G4" i="4"/>
  <c r="J4" i="4" s="1"/>
  <c r="M4" i="4" s="1"/>
  <c r="F4" i="4"/>
  <c r="E4" i="4"/>
  <c r="Y3" i="4"/>
  <c r="Z3" i="4" s="1"/>
  <c r="W3" i="4"/>
  <c r="AB3" i="4" s="1"/>
  <c r="T3" i="4"/>
  <c r="S3" i="4"/>
  <c r="U3" i="4" s="1"/>
  <c r="X3" i="4" s="1"/>
  <c r="AA3" i="4" s="1"/>
  <c r="N3" i="4"/>
  <c r="K3" i="4"/>
  <c r="L3" i="4" s="1"/>
  <c r="I3" i="4"/>
  <c r="F3" i="4"/>
  <c r="E3" i="4"/>
  <c r="G3" i="4" s="1"/>
  <c r="J3" i="4" s="1"/>
  <c r="M3" i="4" s="1"/>
  <c r="P40" i="3"/>
  <c r="E40" i="3"/>
  <c r="Y17" i="3"/>
  <c r="Z17" i="3" s="1"/>
  <c r="W17" i="3"/>
  <c r="AB17" i="3" s="1"/>
  <c r="T17" i="3"/>
  <c r="S17" i="3"/>
  <c r="K17" i="3"/>
  <c r="L17" i="3" s="1"/>
  <c r="I17" i="3"/>
  <c r="N17" i="3" s="1"/>
  <c r="G17" i="3"/>
  <c r="J17" i="3" s="1"/>
  <c r="M17" i="3" s="1"/>
  <c r="F17" i="3"/>
  <c r="E17" i="3"/>
  <c r="Y16" i="3"/>
  <c r="Z16" i="3" s="1"/>
  <c r="W16" i="3"/>
  <c r="AB16" i="3" s="1"/>
  <c r="T16" i="3"/>
  <c r="S16" i="3"/>
  <c r="N16" i="3"/>
  <c r="K16" i="3"/>
  <c r="L16" i="3" s="1"/>
  <c r="I16" i="3"/>
  <c r="F16" i="3"/>
  <c r="E16" i="3"/>
  <c r="G16" i="3" s="1"/>
  <c r="J16" i="3" s="1"/>
  <c r="M16" i="3" s="1"/>
  <c r="Y15" i="3"/>
  <c r="Z15" i="3" s="1"/>
  <c r="W15" i="3"/>
  <c r="AB15" i="3" s="1"/>
  <c r="T15" i="3"/>
  <c r="S15" i="3"/>
  <c r="L15" i="3"/>
  <c r="K15" i="3"/>
  <c r="I15" i="3"/>
  <c r="N15" i="3" s="1"/>
  <c r="F15" i="3"/>
  <c r="G15" i="3" s="1"/>
  <c r="J15" i="3" s="1"/>
  <c r="M15" i="3" s="1"/>
  <c r="E15" i="3"/>
  <c r="Y14" i="3"/>
  <c r="Z14" i="3" s="1"/>
  <c r="W14" i="3"/>
  <c r="AB14" i="3" s="1"/>
  <c r="T14" i="3"/>
  <c r="S14" i="3"/>
  <c r="U14" i="3" s="1"/>
  <c r="X14" i="3" s="1"/>
  <c r="AA14" i="3" s="1"/>
  <c r="K14" i="3"/>
  <c r="L14" i="3" s="1"/>
  <c r="I14" i="3"/>
  <c r="N14" i="3" s="1"/>
  <c r="F14" i="3"/>
  <c r="E14" i="3"/>
  <c r="Y13" i="3"/>
  <c r="Z13" i="3" s="1"/>
  <c r="W13" i="3"/>
  <c r="AB13" i="3" s="1"/>
  <c r="T13" i="3"/>
  <c r="S13" i="3"/>
  <c r="L13" i="3"/>
  <c r="K13" i="3"/>
  <c r="I13" i="3"/>
  <c r="N13" i="3" s="1"/>
  <c r="F13" i="3"/>
  <c r="E13" i="3"/>
  <c r="G13" i="3" s="1"/>
  <c r="J13" i="3" s="1"/>
  <c r="M13" i="3" s="1"/>
  <c r="Y12" i="3"/>
  <c r="Z12" i="3" s="1"/>
  <c r="W12" i="3"/>
  <c r="AB12" i="3" s="1"/>
  <c r="T12" i="3"/>
  <c r="S12" i="3"/>
  <c r="K12" i="3"/>
  <c r="L12" i="3" s="1"/>
  <c r="I12" i="3"/>
  <c r="N12" i="3" s="1"/>
  <c r="F12" i="3"/>
  <c r="E12" i="3"/>
  <c r="G12" i="3" s="1"/>
  <c r="J12" i="3" s="1"/>
  <c r="M12" i="3" s="1"/>
  <c r="Z11" i="3"/>
  <c r="Y11" i="3"/>
  <c r="W11" i="3"/>
  <c r="AB11" i="3" s="1"/>
  <c r="T11" i="3"/>
  <c r="S11" i="3"/>
  <c r="U11" i="3" s="1"/>
  <c r="X11" i="3" s="1"/>
  <c r="AA11" i="3" s="1"/>
  <c r="L11" i="3"/>
  <c r="K11" i="3"/>
  <c r="I11" i="3"/>
  <c r="N11" i="3" s="1"/>
  <c r="G11" i="3"/>
  <c r="J11" i="3" s="1"/>
  <c r="M11" i="3" s="1"/>
  <c r="F11" i="3"/>
  <c r="E11" i="3"/>
  <c r="Y10" i="3"/>
  <c r="Z10" i="3" s="1"/>
  <c r="W10" i="3"/>
  <c r="AB10" i="3" s="1"/>
  <c r="T10" i="3"/>
  <c r="S10" i="3"/>
  <c r="N10" i="3"/>
  <c r="K10" i="3"/>
  <c r="L10" i="3" s="1"/>
  <c r="I10" i="3"/>
  <c r="F10" i="3"/>
  <c r="E10" i="3"/>
  <c r="Y9" i="3"/>
  <c r="Z9" i="3" s="1"/>
  <c r="W9" i="3"/>
  <c r="AB9" i="3" s="1"/>
  <c r="T9" i="3"/>
  <c r="S9" i="3"/>
  <c r="L9" i="3"/>
  <c r="K9" i="3"/>
  <c r="I9" i="3"/>
  <c r="N9" i="3" s="1"/>
  <c r="F9" i="3"/>
  <c r="G9" i="3" s="1"/>
  <c r="J9" i="3" s="1"/>
  <c r="M9" i="3" s="1"/>
  <c r="E9" i="3"/>
  <c r="Y8" i="3"/>
  <c r="Z8" i="3" s="1"/>
  <c r="W8" i="3"/>
  <c r="AB8" i="3" s="1"/>
  <c r="T8" i="3"/>
  <c r="S8" i="3"/>
  <c r="U8" i="3" s="1"/>
  <c r="X8" i="3" s="1"/>
  <c r="AA8" i="3" s="1"/>
  <c r="N8" i="3"/>
  <c r="K8" i="3"/>
  <c r="L8" i="3" s="1"/>
  <c r="I8" i="3"/>
  <c r="F8" i="3"/>
  <c r="E8" i="3"/>
  <c r="G8" i="3" s="1"/>
  <c r="J8" i="3" s="1"/>
  <c r="M8" i="3" s="1"/>
  <c r="Y7" i="3"/>
  <c r="Z7" i="3" s="1"/>
  <c r="W7" i="3"/>
  <c r="AB7" i="3" s="1"/>
  <c r="U7" i="3"/>
  <c r="X7" i="3" s="1"/>
  <c r="AA7" i="3" s="1"/>
  <c r="T7" i="3"/>
  <c r="S7" i="3"/>
  <c r="L7" i="3"/>
  <c r="K7" i="3"/>
  <c r="I7" i="3"/>
  <c r="N7" i="3" s="1"/>
  <c r="G7" i="3"/>
  <c r="J7" i="3" s="1"/>
  <c r="M7" i="3" s="1"/>
  <c r="F7" i="3"/>
  <c r="E7" i="3"/>
  <c r="Y6" i="3"/>
  <c r="Z6" i="3" s="1"/>
  <c r="W6" i="3"/>
  <c r="AB6" i="3" s="1"/>
  <c r="T6" i="3"/>
  <c r="S6" i="3"/>
  <c r="U6" i="3" s="1"/>
  <c r="X6" i="3" s="1"/>
  <c r="AA6" i="3" s="1"/>
  <c r="N6" i="3"/>
  <c r="K6" i="3"/>
  <c r="L6" i="3" s="1"/>
  <c r="I6" i="3"/>
  <c r="F6" i="3"/>
  <c r="E6" i="3"/>
  <c r="G6" i="3" s="1"/>
  <c r="J6" i="3" s="1"/>
  <c r="M6" i="3" s="1"/>
  <c r="Y5" i="3"/>
  <c r="Z5" i="3" s="1"/>
  <c r="W5" i="3"/>
  <c r="AB5" i="3" s="1"/>
  <c r="T5" i="3"/>
  <c r="U5" i="3" s="1"/>
  <c r="X5" i="3" s="1"/>
  <c r="AA5" i="3" s="1"/>
  <c r="S5" i="3"/>
  <c r="K5" i="3"/>
  <c r="L5" i="3" s="1"/>
  <c r="I5" i="3"/>
  <c r="N5" i="3" s="1"/>
  <c r="G5" i="3"/>
  <c r="J5" i="3" s="1"/>
  <c r="M5" i="3" s="1"/>
  <c r="F5" i="3"/>
  <c r="E5" i="3"/>
  <c r="Y4" i="3"/>
  <c r="Z4" i="3" s="1"/>
  <c r="X4" i="3"/>
  <c r="AA4" i="3" s="1"/>
  <c r="W4" i="3"/>
  <c r="AB4" i="3" s="1"/>
  <c r="T4" i="3"/>
  <c r="S4" i="3"/>
  <c r="U4" i="3" s="1"/>
  <c r="N4" i="3"/>
  <c r="K4" i="3"/>
  <c r="L4" i="3" s="1"/>
  <c r="I4" i="3"/>
  <c r="F4" i="3"/>
  <c r="E4" i="3"/>
  <c r="G4" i="3" s="1"/>
  <c r="J4" i="3" s="1"/>
  <c r="M4" i="3" s="1"/>
  <c r="Y3" i="3"/>
  <c r="Z3" i="3" s="1"/>
  <c r="W3" i="3"/>
  <c r="AB3" i="3" s="1"/>
  <c r="U3" i="3"/>
  <c r="X3" i="3" s="1"/>
  <c r="AA3" i="3" s="1"/>
  <c r="T3" i="3"/>
  <c r="S3" i="3"/>
  <c r="L3" i="3"/>
  <c r="K3" i="3"/>
  <c r="I3" i="3"/>
  <c r="N3" i="3" s="1"/>
  <c r="F3" i="3"/>
  <c r="E3" i="3"/>
  <c r="G3" i="3" s="1"/>
  <c r="J3" i="3" s="1"/>
  <c r="M3" i="3" s="1"/>
  <c r="M40" i="2"/>
  <c r="B40" i="2"/>
  <c r="Z17" i="2"/>
  <c r="Y17" i="2"/>
  <c r="W17" i="2"/>
  <c r="AB17" i="2" s="1"/>
  <c r="T17" i="2"/>
  <c r="S17" i="2"/>
  <c r="U17" i="2" s="1"/>
  <c r="X17" i="2" s="1"/>
  <c r="AA17" i="2" s="1"/>
  <c r="K17" i="2"/>
  <c r="L17" i="2" s="1"/>
  <c r="I17" i="2"/>
  <c r="N17" i="2" s="1"/>
  <c r="F17" i="2"/>
  <c r="G17" i="2" s="1"/>
  <c r="J17" i="2" s="1"/>
  <c r="M17" i="2" s="1"/>
  <c r="E17" i="2"/>
  <c r="AB16" i="2"/>
  <c r="Y16" i="2"/>
  <c r="Z16" i="2" s="1"/>
  <c r="W16" i="2"/>
  <c r="T16" i="2"/>
  <c r="S16" i="2"/>
  <c r="K16" i="2"/>
  <c r="L16" i="2" s="1"/>
  <c r="I16" i="2"/>
  <c r="N16" i="2" s="1"/>
  <c r="F16" i="2"/>
  <c r="E16" i="2"/>
  <c r="G16" i="2" s="1"/>
  <c r="J16" i="2" s="1"/>
  <c r="M16" i="2" s="1"/>
  <c r="AB15" i="2"/>
  <c r="Z15" i="2"/>
  <c r="Y15" i="2"/>
  <c r="W15" i="2"/>
  <c r="T15" i="2"/>
  <c r="S15" i="2"/>
  <c r="U15" i="2" s="1"/>
  <c r="X15" i="2" s="1"/>
  <c r="AA15" i="2" s="1"/>
  <c r="K15" i="2"/>
  <c r="L15" i="2" s="1"/>
  <c r="I15" i="2"/>
  <c r="N15" i="2" s="1"/>
  <c r="F15" i="2"/>
  <c r="E15" i="2"/>
  <c r="Y14" i="2"/>
  <c r="Z14" i="2" s="1"/>
  <c r="W14" i="2"/>
  <c r="AB14" i="2" s="1"/>
  <c r="T14" i="2"/>
  <c r="S14" i="2"/>
  <c r="U14" i="2" s="1"/>
  <c r="X14" i="2" s="1"/>
  <c r="AA14" i="2" s="1"/>
  <c r="K14" i="2"/>
  <c r="L14" i="2" s="1"/>
  <c r="I14" i="2"/>
  <c r="N14" i="2" s="1"/>
  <c r="F14" i="2"/>
  <c r="E14" i="2"/>
  <c r="Y13" i="2"/>
  <c r="Z13" i="2" s="1"/>
  <c r="W13" i="2"/>
  <c r="AB13" i="2" s="1"/>
  <c r="T13" i="2"/>
  <c r="S13" i="2"/>
  <c r="U13" i="2" s="1"/>
  <c r="X13" i="2" s="1"/>
  <c r="AA13" i="2" s="1"/>
  <c r="K13" i="2"/>
  <c r="L13" i="2" s="1"/>
  <c r="I13" i="2"/>
  <c r="N13" i="2" s="1"/>
  <c r="F13" i="2"/>
  <c r="E13" i="2"/>
  <c r="G13" i="2" s="1"/>
  <c r="J13" i="2" s="1"/>
  <c r="M13" i="2" s="1"/>
  <c r="AB12" i="2"/>
  <c r="Z12" i="2"/>
  <c r="Y12" i="2"/>
  <c r="W12" i="2"/>
  <c r="T12" i="2"/>
  <c r="S12" i="2"/>
  <c r="K12" i="2"/>
  <c r="L12" i="2" s="1"/>
  <c r="I12" i="2"/>
  <c r="N12" i="2" s="1"/>
  <c r="F12" i="2"/>
  <c r="E12" i="2"/>
  <c r="G12" i="2" s="1"/>
  <c r="J12" i="2" s="1"/>
  <c r="M12" i="2" s="1"/>
  <c r="AB11" i="2"/>
  <c r="Y11" i="2"/>
  <c r="Z11" i="2" s="1"/>
  <c r="W11" i="2"/>
  <c r="U11" i="2"/>
  <c r="X11" i="2" s="1"/>
  <c r="AA11" i="2" s="1"/>
  <c r="T11" i="2"/>
  <c r="S11" i="2"/>
  <c r="K11" i="2"/>
  <c r="L11" i="2" s="1"/>
  <c r="I11" i="2"/>
  <c r="N11" i="2" s="1"/>
  <c r="F11" i="2"/>
  <c r="E11" i="2"/>
  <c r="Z10" i="2"/>
  <c r="Y10" i="2"/>
  <c r="W10" i="2"/>
  <c r="AB10" i="2" s="1"/>
  <c r="T10" i="2"/>
  <c r="S10" i="2"/>
  <c r="U10" i="2" s="1"/>
  <c r="X10" i="2" s="1"/>
  <c r="AA10" i="2" s="1"/>
  <c r="K10" i="2"/>
  <c r="L10" i="2" s="1"/>
  <c r="I10" i="2"/>
  <c r="N10" i="2" s="1"/>
  <c r="F10" i="2"/>
  <c r="E10" i="2"/>
  <c r="Y9" i="2"/>
  <c r="Z9" i="2" s="1"/>
  <c r="W9" i="2"/>
  <c r="AB9" i="2" s="1"/>
  <c r="T9" i="2"/>
  <c r="S9" i="2"/>
  <c r="U9" i="2" s="1"/>
  <c r="X9" i="2" s="1"/>
  <c r="AA9" i="2" s="1"/>
  <c r="K9" i="2"/>
  <c r="L9" i="2" s="1"/>
  <c r="I9" i="2"/>
  <c r="N9" i="2" s="1"/>
  <c r="F9" i="2"/>
  <c r="E9" i="2"/>
  <c r="G9" i="2" s="1"/>
  <c r="J9" i="2" s="1"/>
  <c r="M9" i="2" s="1"/>
  <c r="AB8" i="2"/>
  <c r="Y8" i="2"/>
  <c r="Z8" i="2" s="1"/>
  <c r="W8" i="2"/>
  <c r="T8" i="2"/>
  <c r="S8" i="2"/>
  <c r="K8" i="2"/>
  <c r="L8" i="2" s="1"/>
  <c r="I8" i="2"/>
  <c r="N8" i="2" s="1"/>
  <c r="F8" i="2"/>
  <c r="E8" i="2"/>
  <c r="G8" i="2" s="1"/>
  <c r="J8" i="2" s="1"/>
  <c r="M8" i="2" s="1"/>
  <c r="AB7" i="2"/>
  <c r="Y7" i="2"/>
  <c r="Z7" i="2" s="1"/>
  <c r="W7" i="2"/>
  <c r="T7" i="2"/>
  <c r="S7" i="2"/>
  <c r="U7" i="2" s="1"/>
  <c r="X7" i="2" s="1"/>
  <c r="AA7" i="2" s="1"/>
  <c r="K7" i="2"/>
  <c r="L7" i="2" s="1"/>
  <c r="I7" i="2"/>
  <c r="N7" i="2" s="1"/>
  <c r="F7" i="2"/>
  <c r="E7" i="2"/>
  <c r="Y6" i="2"/>
  <c r="Z6" i="2" s="1"/>
  <c r="W6" i="2"/>
  <c r="AB6" i="2" s="1"/>
  <c r="T6" i="2"/>
  <c r="S6" i="2"/>
  <c r="U6" i="2" s="1"/>
  <c r="X6" i="2" s="1"/>
  <c r="AA6" i="2" s="1"/>
  <c r="K6" i="2"/>
  <c r="L6" i="2" s="1"/>
  <c r="I6" i="2"/>
  <c r="N6" i="2" s="1"/>
  <c r="F6" i="2"/>
  <c r="E6" i="2"/>
  <c r="Y5" i="2"/>
  <c r="Z5" i="2" s="1"/>
  <c r="W5" i="2"/>
  <c r="AB5" i="2" s="1"/>
  <c r="T5" i="2"/>
  <c r="S5" i="2"/>
  <c r="U5" i="2" s="1"/>
  <c r="X5" i="2" s="1"/>
  <c r="AA5" i="2" s="1"/>
  <c r="K5" i="2"/>
  <c r="L5" i="2" s="1"/>
  <c r="I5" i="2"/>
  <c r="N5" i="2" s="1"/>
  <c r="F5" i="2"/>
  <c r="E5" i="2"/>
  <c r="G5" i="2" s="1"/>
  <c r="J5" i="2" s="1"/>
  <c r="M5" i="2" s="1"/>
  <c r="AB4" i="2"/>
  <c r="Y4" i="2"/>
  <c r="Z4" i="2" s="1"/>
  <c r="W4" i="2"/>
  <c r="T4" i="2"/>
  <c r="S4" i="2"/>
  <c r="K4" i="2"/>
  <c r="L4" i="2" s="1"/>
  <c r="I4" i="2"/>
  <c r="N4" i="2" s="1"/>
  <c r="F4" i="2"/>
  <c r="E4" i="2"/>
  <c r="G4" i="2" s="1"/>
  <c r="J4" i="2" s="1"/>
  <c r="M4" i="2" s="1"/>
  <c r="AB3" i="2"/>
  <c r="Y3" i="2"/>
  <c r="Z3" i="2" s="1"/>
  <c r="W3" i="2"/>
  <c r="U3" i="2"/>
  <c r="X3" i="2" s="1"/>
  <c r="AA3" i="2" s="1"/>
  <c r="T3" i="2"/>
  <c r="S3" i="2"/>
  <c r="K3" i="2"/>
  <c r="L3" i="2" s="1"/>
  <c r="I3" i="2"/>
  <c r="N3" i="2" s="1"/>
  <c r="F3" i="2"/>
  <c r="E3" i="2"/>
  <c r="P40" i="1"/>
  <c r="B40" i="1"/>
  <c r="U9" i="8" l="1"/>
  <c r="X9" i="8" s="1"/>
  <c r="AA9" i="8" s="1"/>
  <c r="U15" i="8"/>
  <c r="X15" i="8" s="1"/>
  <c r="AA15" i="8" s="1"/>
  <c r="U17" i="8"/>
  <c r="X17" i="8" s="1"/>
  <c r="AA17" i="8" s="1"/>
  <c r="U6" i="8"/>
  <c r="X6" i="8" s="1"/>
  <c r="AA6" i="8" s="1"/>
  <c r="U10" i="8"/>
  <c r="X10" i="8" s="1"/>
  <c r="AA10" i="8" s="1"/>
  <c r="U12" i="8"/>
  <c r="X12" i="8" s="1"/>
  <c r="AA12" i="8" s="1"/>
  <c r="U3" i="8"/>
  <c r="X3" i="8" s="1"/>
  <c r="AA3" i="8" s="1"/>
  <c r="U4" i="8"/>
  <c r="X4" i="8" s="1"/>
  <c r="AA4" i="8" s="1"/>
  <c r="U5" i="8"/>
  <c r="X5" i="8" s="1"/>
  <c r="AA5" i="8" s="1"/>
  <c r="U11" i="8"/>
  <c r="X11" i="8" s="1"/>
  <c r="AA11" i="8" s="1"/>
  <c r="G11" i="8"/>
  <c r="J11" i="8" s="1"/>
  <c r="M11" i="8" s="1"/>
  <c r="G3" i="8"/>
  <c r="J3" i="8" s="1"/>
  <c r="M3" i="8" s="1"/>
  <c r="G15" i="8"/>
  <c r="J15" i="8" s="1"/>
  <c r="M15" i="8" s="1"/>
  <c r="G17" i="8"/>
  <c r="J17" i="8" s="1"/>
  <c r="M17" i="8" s="1"/>
  <c r="G5" i="8"/>
  <c r="J5" i="8" s="1"/>
  <c r="M5" i="8" s="1"/>
  <c r="G9" i="8"/>
  <c r="J9" i="8" s="1"/>
  <c r="M9" i="8" s="1"/>
  <c r="G13" i="8"/>
  <c r="J13" i="8" s="1"/>
  <c r="M13" i="8" s="1"/>
  <c r="U5" i="7"/>
  <c r="X5" i="7" s="1"/>
  <c r="AA5" i="7" s="1"/>
  <c r="U7" i="7"/>
  <c r="X7" i="7" s="1"/>
  <c r="AA7" i="7" s="1"/>
  <c r="U17" i="7"/>
  <c r="X17" i="7" s="1"/>
  <c r="AA17" i="7" s="1"/>
  <c r="U11" i="7"/>
  <c r="X11" i="7" s="1"/>
  <c r="AA11" i="7" s="1"/>
  <c r="G10" i="7"/>
  <c r="J10" i="7" s="1"/>
  <c r="M10" i="7" s="1"/>
  <c r="U8" i="6"/>
  <c r="X8" i="6" s="1"/>
  <c r="AA8" i="6" s="1"/>
  <c r="U16" i="6"/>
  <c r="X16" i="6" s="1"/>
  <c r="AA16" i="6" s="1"/>
  <c r="U17" i="6"/>
  <c r="X17" i="6" s="1"/>
  <c r="AA17" i="6" s="1"/>
  <c r="U10" i="6"/>
  <c r="X10" i="6" s="1"/>
  <c r="AA10" i="6" s="1"/>
  <c r="U3" i="6"/>
  <c r="X3" i="6" s="1"/>
  <c r="AA3" i="6" s="1"/>
  <c r="U13" i="6"/>
  <c r="X13" i="6" s="1"/>
  <c r="AA13" i="6" s="1"/>
  <c r="G3" i="6"/>
  <c r="J3" i="6" s="1"/>
  <c r="M3" i="6" s="1"/>
  <c r="G11" i="6"/>
  <c r="J11" i="6" s="1"/>
  <c r="M11" i="6" s="1"/>
  <c r="U4" i="5"/>
  <c r="X4" i="5" s="1"/>
  <c r="AA4" i="5" s="1"/>
  <c r="U6" i="5"/>
  <c r="X6" i="5" s="1"/>
  <c r="AA6" i="5" s="1"/>
  <c r="U8" i="5"/>
  <c r="X8" i="5" s="1"/>
  <c r="AA8" i="5" s="1"/>
  <c r="U14" i="5"/>
  <c r="X14" i="5" s="1"/>
  <c r="AA14" i="5" s="1"/>
  <c r="G4" i="5"/>
  <c r="J4" i="5" s="1"/>
  <c r="M4" i="5" s="1"/>
  <c r="G11" i="5"/>
  <c r="J11" i="5" s="1"/>
  <c r="M11" i="5" s="1"/>
  <c r="G12" i="5"/>
  <c r="J12" i="5" s="1"/>
  <c r="M12" i="5" s="1"/>
  <c r="G16" i="5"/>
  <c r="J16" i="5" s="1"/>
  <c r="M16" i="5" s="1"/>
  <c r="G17" i="5"/>
  <c r="J17" i="5" s="1"/>
  <c r="M17" i="5" s="1"/>
  <c r="G10" i="5"/>
  <c r="J10" i="5" s="1"/>
  <c r="M10" i="5" s="1"/>
  <c r="G5" i="5"/>
  <c r="J5" i="5" s="1"/>
  <c r="M5" i="5" s="1"/>
  <c r="G6" i="5"/>
  <c r="J6" i="5" s="1"/>
  <c r="M6" i="5" s="1"/>
  <c r="G13" i="5"/>
  <c r="J13" i="5" s="1"/>
  <c r="M13" i="5" s="1"/>
  <c r="G15" i="5"/>
  <c r="J15" i="5" s="1"/>
  <c r="M15" i="5" s="1"/>
  <c r="U17" i="4"/>
  <c r="X17" i="4" s="1"/>
  <c r="AA17" i="4" s="1"/>
  <c r="U4" i="4"/>
  <c r="X4" i="4" s="1"/>
  <c r="AA4" i="4" s="1"/>
  <c r="U8" i="4"/>
  <c r="X8" i="4" s="1"/>
  <c r="AA8" i="4" s="1"/>
  <c r="U11" i="4"/>
  <c r="X11" i="4" s="1"/>
  <c r="AA11" i="4" s="1"/>
  <c r="U14" i="4"/>
  <c r="X14" i="4" s="1"/>
  <c r="AA14" i="4" s="1"/>
  <c r="U15" i="4"/>
  <c r="X15" i="4" s="1"/>
  <c r="AA15" i="4" s="1"/>
  <c r="G15" i="4"/>
  <c r="J15" i="4" s="1"/>
  <c r="M15" i="4" s="1"/>
  <c r="G5" i="4"/>
  <c r="J5" i="4" s="1"/>
  <c r="M5" i="4" s="1"/>
  <c r="G11" i="4"/>
  <c r="J11" i="4" s="1"/>
  <c r="M11" i="4" s="1"/>
  <c r="G7" i="4"/>
  <c r="J7" i="4" s="1"/>
  <c r="M7" i="4" s="1"/>
  <c r="G9" i="4"/>
  <c r="J9" i="4" s="1"/>
  <c r="M9" i="4" s="1"/>
  <c r="U17" i="3"/>
  <c r="X17" i="3" s="1"/>
  <c r="AA17" i="3" s="1"/>
  <c r="U13" i="3"/>
  <c r="X13" i="3" s="1"/>
  <c r="AA13" i="3" s="1"/>
  <c r="U9" i="3"/>
  <c r="X9" i="3" s="1"/>
  <c r="AA9" i="3" s="1"/>
  <c r="U10" i="3"/>
  <c r="X10" i="3" s="1"/>
  <c r="AA10" i="3" s="1"/>
  <c r="U12" i="3"/>
  <c r="X12" i="3" s="1"/>
  <c r="AA12" i="3" s="1"/>
  <c r="U15" i="3"/>
  <c r="X15" i="3" s="1"/>
  <c r="AA15" i="3" s="1"/>
  <c r="U16" i="3"/>
  <c r="X16" i="3" s="1"/>
  <c r="AA16" i="3" s="1"/>
  <c r="G10" i="3"/>
  <c r="J10" i="3" s="1"/>
  <c r="M10" i="3" s="1"/>
  <c r="G14" i="3"/>
  <c r="J14" i="3" s="1"/>
  <c r="M14" i="3" s="1"/>
  <c r="U8" i="2"/>
  <c r="X8" i="2" s="1"/>
  <c r="AA8" i="2" s="1"/>
  <c r="U16" i="2"/>
  <c r="X16" i="2" s="1"/>
  <c r="AA16" i="2" s="1"/>
  <c r="U4" i="2"/>
  <c r="X4" i="2" s="1"/>
  <c r="AA4" i="2" s="1"/>
  <c r="U12" i="2"/>
  <c r="X12" i="2" s="1"/>
  <c r="AA12" i="2" s="1"/>
  <c r="G7" i="2"/>
  <c r="J7" i="2" s="1"/>
  <c r="M7" i="2" s="1"/>
  <c r="G10" i="2"/>
  <c r="J10" i="2" s="1"/>
  <c r="M10" i="2" s="1"/>
  <c r="G15" i="2"/>
  <c r="J15" i="2" s="1"/>
  <c r="M15" i="2" s="1"/>
  <c r="G3" i="2"/>
  <c r="J3" i="2" s="1"/>
  <c r="M3" i="2" s="1"/>
  <c r="G6" i="2"/>
  <c r="J6" i="2" s="1"/>
  <c r="M6" i="2" s="1"/>
  <c r="G11" i="2"/>
  <c r="J11" i="2" s="1"/>
  <c r="M11" i="2" s="1"/>
  <c r="G14" i="2"/>
  <c r="J14" i="2" s="1"/>
  <c r="M14" i="2" s="1"/>
  <c r="E3" i="1"/>
  <c r="F3" i="1"/>
  <c r="G3" i="1"/>
  <c r="J3" i="1" s="1"/>
  <c r="M3" i="1" s="1"/>
  <c r="I3" i="1"/>
  <c r="N3" i="1" s="1"/>
  <c r="K3" i="1"/>
  <c r="L3" i="1" s="1"/>
  <c r="S3" i="1"/>
  <c r="T3" i="1"/>
  <c r="U3" i="1" s="1"/>
  <c r="X3" i="1" s="1"/>
  <c r="AA3" i="1" s="1"/>
  <c r="W3" i="1"/>
  <c r="AB3" i="1" s="1"/>
  <c r="Y3" i="1"/>
  <c r="Z3" i="1" s="1"/>
  <c r="E4" i="1"/>
  <c r="G4" i="1" s="1"/>
  <c r="J4" i="1" s="1"/>
  <c r="M4" i="1" s="1"/>
  <c r="F4" i="1"/>
  <c r="I4" i="1"/>
  <c r="N4" i="1" s="1"/>
  <c r="K4" i="1"/>
  <c r="L4" i="1"/>
  <c r="S4" i="1"/>
  <c r="U4" i="1" s="1"/>
  <c r="X4" i="1" s="1"/>
  <c r="AA4" i="1" s="1"/>
  <c r="T4" i="1"/>
  <c r="W4" i="1"/>
  <c r="AB4" i="1" s="1"/>
  <c r="Y4" i="1"/>
  <c r="Z4" i="1" s="1"/>
  <c r="E5" i="1"/>
  <c r="F5" i="1"/>
  <c r="G5" i="1"/>
  <c r="J5" i="1" s="1"/>
  <c r="M5" i="1" s="1"/>
  <c r="I5" i="1"/>
  <c r="K5" i="1"/>
  <c r="L5" i="1"/>
  <c r="N5" i="1"/>
  <c r="S5" i="1"/>
  <c r="T5" i="1"/>
  <c r="W5" i="1"/>
  <c r="AB5" i="1" s="1"/>
  <c r="Y5" i="1"/>
  <c r="Z5" i="1" s="1"/>
  <c r="E6" i="1"/>
  <c r="F6" i="1"/>
  <c r="I6" i="1"/>
  <c r="N6" i="1" s="1"/>
  <c r="K6" i="1"/>
  <c r="L6" i="1"/>
  <c r="S6" i="1"/>
  <c r="T6" i="1"/>
  <c r="W6" i="1"/>
  <c r="AB6" i="1" s="1"/>
  <c r="Y6" i="1"/>
  <c r="Z6" i="1" s="1"/>
  <c r="E7" i="1"/>
  <c r="G7" i="1" s="1"/>
  <c r="J7" i="1" s="1"/>
  <c r="M7" i="1" s="1"/>
  <c r="F7" i="1"/>
  <c r="I7" i="1"/>
  <c r="N7" i="1" s="1"/>
  <c r="K7" i="1"/>
  <c r="L7" i="1"/>
  <c r="S7" i="1"/>
  <c r="U7" i="1" s="1"/>
  <c r="X7" i="1" s="1"/>
  <c r="AA7" i="1" s="1"/>
  <c r="T7" i="1"/>
  <c r="W7" i="1"/>
  <c r="AB7" i="1" s="1"/>
  <c r="Y7" i="1"/>
  <c r="Z7" i="1" s="1"/>
  <c r="E8" i="1"/>
  <c r="F8" i="1"/>
  <c r="I8" i="1"/>
  <c r="N8" i="1" s="1"/>
  <c r="K8" i="1"/>
  <c r="L8" i="1"/>
  <c r="S8" i="1"/>
  <c r="U8" i="1" s="1"/>
  <c r="X8" i="1" s="1"/>
  <c r="AA8" i="1" s="1"/>
  <c r="T8" i="1"/>
  <c r="W8" i="1"/>
  <c r="AB8" i="1" s="1"/>
  <c r="Y8" i="1"/>
  <c r="Z8" i="1" s="1"/>
  <c r="E9" i="1"/>
  <c r="G9" i="1" s="1"/>
  <c r="J9" i="1" s="1"/>
  <c r="M9" i="1" s="1"/>
  <c r="F9" i="1"/>
  <c r="I9" i="1"/>
  <c r="N9" i="1" s="1"/>
  <c r="K9" i="1"/>
  <c r="L9" i="1" s="1"/>
  <c r="S9" i="1"/>
  <c r="U9" i="1" s="1"/>
  <c r="X9" i="1" s="1"/>
  <c r="AA9" i="1" s="1"/>
  <c r="T9" i="1"/>
  <c r="W9" i="1"/>
  <c r="AB9" i="1" s="1"/>
  <c r="Y9" i="1"/>
  <c r="Z9" i="1" s="1"/>
  <c r="E10" i="1"/>
  <c r="F10" i="1"/>
  <c r="I10" i="1"/>
  <c r="K10" i="1"/>
  <c r="L10" i="1"/>
  <c r="N10" i="1"/>
  <c r="S10" i="1"/>
  <c r="T10" i="1"/>
  <c r="W10" i="1"/>
  <c r="AB10" i="1" s="1"/>
  <c r="Y10" i="1"/>
  <c r="Z10" i="1" s="1"/>
  <c r="E11" i="1"/>
  <c r="F11" i="1"/>
  <c r="G11" i="1"/>
  <c r="J11" i="1" s="1"/>
  <c r="M11" i="1" s="1"/>
  <c r="I11" i="1"/>
  <c r="N11" i="1" s="1"/>
  <c r="K11" i="1"/>
  <c r="L11" i="1" s="1"/>
  <c r="S11" i="1"/>
  <c r="T11" i="1"/>
  <c r="W11" i="1"/>
  <c r="AB11" i="1" s="1"/>
  <c r="Y11" i="1"/>
  <c r="Z11" i="1" s="1"/>
  <c r="E12" i="1"/>
  <c r="G12" i="1" s="1"/>
  <c r="J12" i="1" s="1"/>
  <c r="M12" i="1" s="1"/>
  <c r="F12" i="1"/>
  <c r="I12" i="1"/>
  <c r="N12" i="1" s="1"/>
  <c r="K12" i="1"/>
  <c r="L12" i="1"/>
  <c r="S12" i="1"/>
  <c r="T12" i="1"/>
  <c r="W12" i="1"/>
  <c r="AB12" i="1" s="1"/>
  <c r="Y12" i="1"/>
  <c r="Z12" i="1" s="1"/>
  <c r="E13" i="1"/>
  <c r="F13" i="1"/>
  <c r="G13" i="1"/>
  <c r="J13" i="1" s="1"/>
  <c r="M13" i="1" s="1"/>
  <c r="I13" i="1"/>
  <c r="K13" i="1"/>
  <c r="L13" i="1"/>
  <c r="N13" i="1"/>
  <c r="S13" i="1"/>
  <c r="T13" i="1"/>
  <c r="W13" i="1"/>
  <c r="AB13" i="1" s="1"/>
  <c r="Y13" i="1"/>
  <c r="Z13" i="1" s="1"/>
  <c r="E14" i="1"/>
  <c r="F14" i="1"/>
  <c r="I14" i="1"/>
  <c r="N14" i="1" s="1"/>
  <c r="K14" i="1"/>
  <c r="L14" i="1"/>
  <c r="S14" i="1"/>
  <c r="T14" i="1"/>
  <c r="W14" i="1"/>
  <c r="AB14" i="1" s="1"/>
  <c r="Y14" i="1"/>
  <c r="Z14" i="1" s="1"/>
  <c r="E15" i="1"/>
  <c r="G15" i="1" s="1"/>
  <c r="J15" i="1" s="1"/>
  <c r="M15" i="1" s="1"/>
  <c r="F15" i="1"/>
  <c r="I15" i="1"/>
  <c r="N15" i="1" s="1"/>
  <c r="K15" i="1"/>
  <c r="L15" i="1"/>
  <c r="S15" i="1"/>
  <c r="T15" i="1"/>
  <c r="W15" i="1"/>
  <c r="AB15" i="1" s="1"/>
  <c r="Y15" i="1"/>
  <c r="Z15" i="1" s="1"/>
  <c r="E16" i="1"/>
  <c r="F16" i="1"/>
  <c r="I16" i="1"/>
  <c r="N16" i="1" s="1"/>
  <c r="K16" i="1"/>
  <c r="L16" i="1"/>
  <c r="S16" i="1"/>
  <c r="T16" i="1"/>
  <c r="W16" i="1"/>
  <c r="AB16" i="1" s="1"/>
  <c r="Y16" i="1"/>
  <c r="Z16" i="1" s="1"/>
  <c r="E17" i="1"/>
  <c r="G17" i="1" s="1"/>
  <c r="J17" i="1" s="1"/>
  <c r="M17" i="1" s="1"/>
  <c r="F17" i="1"/>
  <c r="I17" i="1"/>
  <c r="N17" i="1" s="1"/>
  <c r="K17" i="1"/>
  <c r="L17" i="1" s="1"/>
  <c r="S17" i="1"/>
  <c r="U17" i="1" s="1"/>
  <c r="X17" i="1" s="1"/>
  <c r="AA17" i="1" s="1"/>
  <c r="T17" i="1"/>
  <c r="W17" i="1"/>
  <c r="AB17" i="1" s="1"/>
  <c r="Y17" i="1"/>
  <c r="Z17" i="1" s="1"/>
  <c r="U16" i="1" l="1"/>
  <c r="X16" i="1" s="1"/>
  <c r="AA16" i="1" s="1"/>
  <c r="U13" i="1"/>
  <c r="X13" i="1" s="1"/>
  <c r="AA13" i="1" s="1"/>
  <c r="U11" i="1"/>
  <c r="X11" i="1" s="1"/>
  <c r="AA11" i="1" s="1"/>
  <c r="U10" i="1"/>
  <c r="X10" i="1" s="1"/>
  <c r="AA10" i="1" s="1"/>
  <c r="U6" i="1"/>
  <c r="X6" i="1" s="1"/>
  <c r="AA6" i="1" s="1"/>
  <c r="U15" i="1"/>
  <c r="X15" i="1" s="1"/>
  <c r="AA15" i="1" s="1"/>
  <c r="U14" i="1"/>
  <c r="X14" i="1" s="1"/>
  <c r="AA14" i="1" s="1"/>
  <c r="U12" i="1"/>
  <c r="X12" i="1" s="1"/>
  <c r="AA12" i="1" s="1"/>
  <c r="U5" i="1"/>
  <c r="X5" i="1" s="1"/>
  <c r="AA5" i="1" s="1"/>
  <c r="G10" i="1"/>
  <c r="J10" i="1" s="1"/>
  <c r="M10" i="1" s="1"/>
  <c r="G16" i="1"/>
  <c r="J16" i="1" s="1"/>
  <c r="M16" i="1" s="1"/>
  <c r="G8" i="1"/>
  <c r="J8" i="1" s="1"/>
  <c r="M8" i="1" s="1"/>
  <c r="G14" i="1"/>
  <c r="J14" i="1" s="1"/>
  <c r="M14" i="1" s="1"/>
  <c r="G6" i="1"/>
  <c r="J6" i="1" s="1"/>
  <c r="M6" i="1" s="1"/>
</calcChain>
</file>

<file path=xl/sharedStrings.xml><?xml version="1.0" encoding="utf-8"?>
<sst xmlns="http://schemas.openxmlformats.org/spreadsheetml/2006/main" count="832" uniqueCount="42">
  <si>
    <t>σ1s</t>
  </si>
  <si>
    <t>σ1d</t>
  </si>
  <si>
    <t>σ3s</t>
  </si>
  <si>
    <t>σ3d</t>
  </si>
  <si>
    <t>σ1</t>
  </si>
  <si>
    <t>σ3</t>
  </si>
  <si>
    <t>θ</t>
  </si>
  <si>
    <t>Mrv</t>
  </si>
  <si>
    <t>log(Mrv)</t>
  </si>
  <si>
    <t>log(θ)</t>
  </si>
  <si>
    <t>log(σ1d)</t>
  </si>
  <si>
    <t>Mrh</t>
  </si>
  <si>
    <t>log(Mrh)</t>
  </si>
  <si>
    <t>log(σ3d)</t>
  </si>
  <si>
    <t>kPa</t>
  </si>
  <si>
    <t>psi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</si>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</sst>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9C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168" fontId="1" fillId="0" borderId="1" xfId="0" applyNumberFormat="1" applyFont="1" applyFill="1" applyBorder="1" applyAlignment="1" applyProtection="1">
      <alignment horizontal="center" vertical="center"/>
    </xf>
    <xf numFmtId="168" fontId="1" fillId="2" borderId="1" xfId="0" applyNumberFormat="1" applyFont="1" applyFill="1" applyBorder="1" applyAlignment="1" applyProtection="1">
      <alignment horizontal="center" vertical="center"/>
    </xf>
    <xf numFmtId="168" fontId="2" fillId="0" borderId="1" xfId="1" applyNumberFormat="1" applyFont="1" applyBorder="1" applyAlignment="1">
      <alignment horizontal="center"/>
    </xf>
    <xf numFmtId="168" fontId="3" fillId="2" borderId="1" xfId="0" applyNumberFormat="1" applyFont="1" applyFill="1" applyBorder="1" applyAlignment="1" applyProtection="1">
      <alignment horizontal="center" vertical="center"/>
    </xf>
    <xf numFmtId="168" fontId="1" fillId="3" borderId="1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2" borderId="3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0" fontId="1" fillId="3" borderId="3" xfId="0" applyNumberFormat="1" applyFont="1" applyFill="1" applyBorder="1" applyAlignment="1" applyProtection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center" vertical="center"/>
    </xf>
    <xf numFmtId="168" fontId="1" fillId="0" borderId="8" xfId="0" applyNumberFormat="1" applyFont="1" applyFill="1" applyBorder="1" applyAlignment="1" applyProtection="1">
      <alignment horizontal="center" vertical="center"/>
    </xf>
    <xf numFmtId="168" fontId="1" fillId="2" borderId="8" xfId="0" applyNumberFormat="1" applyFont="1" applyFill="1" applyBorder="1" applyAlignment="1" applyProtection="1">
      <alignment horizontal="center" vertical="center"/>
    </xf>
    <xf numFmtId="168" fontId="2" fillId="0" borderId="8" xfId="1" applyNumberFormat="1" applyFont="1" applyBorder="1" applyAlignment="1">
      <alignment horizontal="center"/>
    </xf>
    <xf numFmtId="168" fontId="3" fillId="2" borderId="8" xfId="0" applyNumberFormat="1" applyFont="1" applyFill="1" applyBorder="1" applyAlignment="1" applyProtection="1">
      <alignment horizontal="center" vertical="center"/>
    </xf>
    <xf numFmtId="168" fontId="1" fillId="3" borderId="8" xfId="0" applyNumberFormat="1" applyFont="1" applyFill="1" applyBorder="1" applyAlignment="1" applyProtection="1">
      <alignment horizontal="center" vertical="center"/>
    </xf>
    <xf numFmtId="0" fontId="2" fillId="0" borderId="5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1" fillId="3" borderId="10" xfId="0" applyNumberFormat="1" applyFont="1" applyFill="1" applyBorder="1" applyAlignment="1" applyProtection="1">
      <alignment horizontal="center" vertical="center" wrapText="1"/>
    </xf>
    <xf numFmtId="0" fontId="1" fillId="3" borderId="11" xfId="0" applyNumberFormat="1" applyFont="1" applyFill="1" applyBorder="1" applyAlignment="1" applyProtection="1">
      <alignment horizontal="center" vertical="center"/>
    </xf>
    <xf numFmtId="168" fontId="1" fillId="3" borderId="11" xfId="0" applyNumberFormat="1" applyFont="1" applyFill="1" applyBorder="1" applyAlignment="1" applyProtection="1">
      <alignment horizontal="center" vertical="center"/>
    </xf>
    <xf numFmtId="168" fontId="1" fillId="3" borderId="12" xfId="0" applyNumberFormat="1" applyFont="1" applyFill="1" applyBorder="1" applyAlignment="1" applyProtection="1">
      <alignment horizontal="center" vertical="center"/>
    </xf>
    <xf numFmtId="0" fontId="1" fillId="4" borderId="1" xfId="0" applyNumberFormat="1" applyFont="1" applyFill="1" applyBorder="1" applyAlignment="1" applyProtection="1">
      <alignment horizontal="center" vertical="center"/>
    </xf>
    <xf numFmtId="168" fontId="1" fillId="4" borderId="1" xfId="0" applyNumberFormat="1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1" fillId="4" borderId="3" xfId="0" applyNumberFormat="1" applyFont="1" applyFill="1" applyBorder="1" applyAlignment="1" applyProtection="1">
      <alignment horizontal="center" vertical="center" wrapText="1"/>
    </xf>
    <xf numFmtId="0" fontId="1" fillId="4" borderId="4" xfId="0" applyNumberFormat="1" applyFont="1" applyFill="1" applyBorder="1" applyAlignment="1" applyProtection="1">
      <alignment horizontal="center" vertical="center" wrapText="1"/>
    </xf>
    <xf numFmtId="0" fontId="1" fillId="2" borderId="5" xfId="0" applyNumberFormat="1" applyFont="1" applyFill="1" applyBorder="1" applyAlignment="1" applyProtection="1">
      <alignment horizontal="center" vertical="center"/>
    </xf>
    <xf numFmtId="0" fontId="1" fillId="4" borderId="6" xfId="0" applyNumberFormat="1" applyFont="1" applyFill="1" applyBorder="1" applyAlignment="1" applyProtection="1">
      <alignment horizontal="center" vertical="center"/>
    </xf>
    <xf numFmtId="168" fontId="1" fillId="4" borderId="6" xfId="0" applyNumberFormat="1" applyFont="1" applyFill="1" applyBorder="1" applyAlignment="1" applyProtection="1">
      <alignment horizontal="center" vertical="center"/>
    </xf>
    <xf numFmtId="168" fontId="1" fillId="4" borderId="8" xfId="0" applyNumberFormat="1" applyFont="1" applyFill="1" applyBorder="1" applyAlignment="1" applyProtection="1">
      <alignment horizontal="center" vertical="center"/>
    </xf>
    <xf numFmtId="168" fontId="1" fillId="4" borderId="9" xfId="0" applyNumberFormat="1" applyFont="1" applyFill="1" applyBorder="1" applyAlignment="1" applyProtection="1">
      <alignment horizontal="center" vertical="center"/>
    </xf>
    <xf numFmtId="0" fontId="0" fillId="0" borderId="0" xfId="0" applyFill="1" applyBorder="1" applyAlignment="1"/>
    <xf numFmtId="0" fontId="0" fillId="0" borderId="13" xfId="0" applyFill="1" applyBorder="1" applyAlignment="1"/>
    <xf numFmtId="0" fontId="4" fillId="0" borderId="14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Continuous"/>
    </xf>
    <xf numFmtId="2" fontId="2" fillId="0" borderId="1" xfId="1" applyNumberFormat="1" applyFont="1" applyBorder="1" applyAlignment="1">
      <alignment horizontal="center"/>
    </xf>
    <xf numFmtId="2" fontId="2" fillId="0" borderId="8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sqref="A1:AB17"/>
    </sheetView>
  </sheetViews>
  <sheetFormatPr defaultRowHeight="14.4" x14ac:dyDescent="0.3"/>
  <cols>
    <col min="8" max="8" width="10.5546875" customWidth="1"/>
  </cols>
  <sheetData>
    <row r="1" spans="1:28" x14ac:dyDescent="0.3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0" t="s">
        <v>6</v>
      </c>
      <c r="H1" s="10" t="s">
        <v>7</v>
      </c>
      <c r="I1" s="10" t="s">
        <v>1</v>
      </c>
      <c r="J1" s="10" t="s">
        <v>6</v>
      </c>
      <c r="K1" s="10" t="s">
        <v>7</v>
      </c>
      <c r="L1" s="12" t="s">
        <v>8</v>
      </c>
      <c r="M1" s="12" t="s">
        <v>9</v>
      </c>
      <c r="N1" s="23" t="s">
        <v>10</v>
      </c>
      <c r="O1" s="29" t="s">
        <v>0</v>
      </c>
      <c r="P1" s="10" t="s">
        <v>1</v>
      </c>
      <c r="Q1" s="10" t="s">
        <v>2</v>
      </c>
      <c r="R1" s="10" t="s">
        <v>3</v>
      </c>
      <c r="S1" s="10" t="s">
        <v>4</v>
      </c>
      <c r="T1" s="10" t="s">
        <v>5</v>
      </c>
      <c r="U1" s="10" t="s">
        <v>6</v>
      </c>
      <c r="V1" s="10" t="s">
        <v>11</v>
      </c>
      <c r="W1" s="10" t="s">
        <v>3</v>
      </c>
      <c r="X1" s="10" t="s">
        <v>6</v>
      </c>
      <c r="Y1" s="10" t="s">
        <v>11</v>
      </c>
      <c r="Z1" s="30" t="s">
        <v>12</v>
      </c>
      <c r="AA1" s="30" t="s">
        <v>9</v>
      </c>
      <c r="AB1" s="31" t="s">
        <v>13</v>
      </c>
    </row>
    <row r="2" spans="1:28" x14ac:dyDescent="0.3">
      <c r="A2" s="13" t="s">
        <v>14</v>
      </c>
      <c r="B2" s="2" t="s">
        <v>14</v>
      </c>
      <c r="C2" s="1" t="s">
        <v>14</v>
      </c>
      <c r="D2" s="1" t="s">
        <v>14</v>
      </c>
      <c r="E2" s="1" t="s">
        <v>14</v>
      </c>
      <c r="F2" s="1" t="s">
        <v>14</v>
      </c>
      <c r="G2" s="2" t="s">
        <v>14</v>
      </c>
      <c r="H2" s="2" t="s">
        <v>14</v>
      </c>
      <c r="I2" s="2" t="s">
        <v>15</v>
      </c>
      <c r="J2" s="2" t="s">
        <v>15</v>
      </c>
      <c r="K2" s="2" t="s">
        <v>15</v>
      </c>
      <c r="L2" s="3"/>
      <c r="M2" s="3"/>
      <c r="N2" s="24"/>
      <c r="O2" s="32" t="s">
        <v>14</v>
      </c>
      <c r="P2" s="2" t="s">
        <v>14</v>
      </c>
      <c r="Q2" s="2" t="s">
        <v>14</v>
      </c>
      <c r="R2" s="2" t="s">
        <v>14</v>
      </c>
      <c r="S2" s="2" t="s">
        <v>14</v>
      </c>
      <c r="T2" s="2" t="s">
        <v>14</v>
      </c>
      <c r="U2" s="2" t="s">
        <v>14</v>
      </c>
      <c r="V2" s="2" t="s">
        <v>14</v>
      </c>
      <c r="W2" s="2" t="s">
        <v>15</v>
      </c>
      <c r="X2" s="2" t="s">
        <v>15</v>
      </c>
      <c r="Y2" s="2" t="s">
        <v>15</v>
      </c>
      <c r="Z2" s="27"/>
      <c r="AA2" s="27"/>
      <c r="AB2" s="33"/>
    </row>
    <row r="3" spans="1:28" x14ac:dyDescent="0.3">
      <c r="A3" s="19">
        <v>20.5</v>
      </c>
      <c r="B3" s="20">
        <v>20.9</v>
      </c>
      <c r="C3" s="20">
        <v>20.7</v>
      </c>
      <c r="D3" s="20">
        <v>0.8</v>
      </c>
      <c r="E3" s="4">
        <f>A3+B3</f>
        <v>41.4</v>
      </c>
      <c r="F3" s="4">
        <f>C3+D3</f>
        <v>21.5</v>
      </c>
      <c r="G3" s="5">
        <f>E3+2*F3</f>
        <v>84.4</v>
      </c>
      <c r="H3" s="6">
        <v>98081.889763779516</v>
      </c>
      <c r="I3" s="7">
        <f>B3/6.89475729</f>
        <v>3.0312887199543463</v>
      </c>
      <c r="J3" s="5">
        <f>G3/6.89475729</f>
        <v>12.241185070054874</v>
      </c>
      <c r="K3" s="5">
        <f>H3/6.89475729</f>
        <v>14225.575410179452</v>
      </c>
      <c r="L3" s="8">
        <f>LOG(K3)</f>
        <v>4.1530698421962233</v>
      </c>
      <c r="M3" s="8">
        <f>LOG(J3)</f>
        <v>1.0878234639265445</v>
      </c>
      <c r="N3" s="25">
        <f>LOG(I3)</f>
        <v>0.48162730341194337</v>
      </c>
      <c r="O3" s="19">
        <v>20.5</v>
      </c>
      <c r="P3" s="20">
        <v>-0.3</v>
      </c>
      <c r="Q3" s="20">
        <v>20.7</v>
      </c>
      <c r="R3" s="20">
        <v>20.399999999999999</v>
      </c>
      <c r="S3" s="5">
        <f>O3+P3</f>
        <v>20.2</v>
      </c>
      <c r="T3" s="5">
        <f>Q3+R3</f>
        <v>41.099999999999994</v>
      </c>
      <c r="U3" s="5">
        <f>S3+2*T3</f>
        <v>102.39999999999999</v>
      </c>
      <c r="V3" s="20">
        <v>71383.950588290536</v>
      </c>
      <c r="W3" s="5">
        <f>R3/6.89475729</f>
        <v>2.9587698510559171</v>
      </c>
      <c r="X3" s="5">
        <f>U3/6.89475729</f>
        <v>14.851864350398328</v>
      </c>
      <c r="Y3" s="5">
        <f>V3/6.89475729</f>
        <v>10353.3667083284</v>
      </c>
      <c r="Z3" s="28">
        <f>LOG(Y3)</f>
        <v>4.015081596661882</v>
      </c>
      <c r="AA3" s="28">
        <f>LOG(X3)</f>
        <v>1.1717809739407012</v>
      </c>
      <c r="AB3" s="34">
        <f>LOG(W3)</f>
        <v>0.47111118472678815</v>
      </c>
    </row>
    <row r="4" spans="1:28" x14ac:dyDescent="0.3">
      <c r="A4" s="19">
        <v>20.5</v>
      </c>
      <c r="B4" s="20">
        <v>41.7</v>
      </c>
      <c r="C4" s="20">
        <v>20.399999999999999</v>
      </c>
      <c r="D4" s="20">
        <v>2.4</v>
      </c>
      <c r="E4" s="4">
        <f>A4+B4</f>
        <v>62.2</v>
      </c>
      <c r="F4" s="4">
        <f>C4+D4</f>
        <v>22.799999999999997</v>
      </c>
      <c r="G4" s="5">
        <f>E4+2*F4</f>
        <v>107.8</v>
      </c>
      <c r="H4" s="6">
        <v>98623.809523809527</v>
      </c>
      <c r="I4" s="7">
        <f>B4/6.89475729</f>
        <v>6.0480736661290075</v>
      </c>
      <c r="J4" s="5">
        <f>G4/6.89475729</f>
        <v>15.635068134501365</v>
      </c>
      <c r="K4" s="5">
        <f>H4/6.89475729</f>
        <v>14304.174226241621</v>
      </c>
      <c r="L4" s="8">
        <f>LOG(K4)</f>
        <v>4.1554627912333393</v>
      </c>
      <c r="M4" s="8">
        <f>LOG(J4)</f>
        <v>1.1940997781516092</v>
      </c>
      <c r="N4" s="25">
        <f>LOG(I4)</f>
        <v>0.78161707227464694</v>
      </c>
      <c r="O4" s="19">
        <v>20.100000000000001</v>
      </c>
      <c r="P4" s="20">
        <v>1.8</v>
      </c>
      <c r="Q4" s="20">
        <v>20.7</v>
      </c>
      <c r="R4" s="20">
        <v>41.3</v>
      </c>
      <c r="S4" s="5">
        <f>O4+P4</f>
        <v>21.900000000000002</v>
      </c>
      <c r="T4" s="5">
        <f>Q4+R4</f>
        <v>62</v>
      </c>
      <c r="U4" s="5">
        <f>S4+2*T4</f>
        <v>145.9</v>
      </c>
      <c r="V4" s="20">
        <v>75203.783592212829</v>
      </c>
      <c r="W4" s="5">
        <f>R4/6.89475729</f>
        <v>5.9900585710102634</v>
      </c>
      <c r="X4" s="5">
        <f>U4/6.89475729</f>
        <v>21.161005944561683</v>
      </c>
      <c r="Y4" s="5">
        <f>V4/6.89475729</f>
        <v>10907.386645979068</v>
      </c>
      <c r="Z4" s="28">
        <f>LOG(Y4)</f>
        <v>4.0377207083165159</v>
      </c>
      <c r="AA4" s="28">
        <f>LOG(X4)</f>
        <v>1.3255363091943411</v>
      </c>
      <c r="AB4" s="34">
        <f>LOG(W4)</f>
        <v>0.77743106895729042</v>
      </c>
    </row>
    <row r="5" spans="1:28" x14ac:dyDescent="0.3">
      <c r="A5" s="19">
        <v>20.5</v>
      </c>
      <c r="B5" s="20">
        <v>61.7</v>
      </c>
      <c r="C5" s="20">
        <v>20.399999999999999</v>
      </c>
      <c r="D5" s="20">
        <v>3.2</v>
      </c>
      <c r="E5" s="4">
        <f>A5+B5</f>
        <v>82.2</v>
      </c>
      <c r="F5" s="4">
        <f>C5+D5</f>
        <v>23.599999999999998</v>
      </c>
      <c r="G5" s="5">
        <f>E5+2*F5</f>
        <v>129.4</v>
      </c>
      <c r="H5" s="6">
        <v>102034.40621531631</v>
      </c>
      <c r="I5" s="7">
        <f>B5/6.89475729</f>
        <v>8.9488284220661818</v>
      </c>
      <c r="J5" s="5">
        <f>G5/6.89475729</f>
        <v>18.767883270913515</v>
      </c>
      <c r="K5" s="5">
        <f>H5/6.89475729</f>
        <v>14798.839454915214</v>
      </c>
      <c r="L5" s="8">
        <f>LOG(K5)</f>
        <v>4.1702276587673417</v>
      </c>
      <c r="M5" s="8">
        <f>LOG(J5)</f>
        <v>1.273415293633571</v>
      </c>
      <c r="N5" s="25">
        <f>LOG(I5)</f>
        <v>0.95176618133413116</v>
      </c>
      <c r="O5" s="19">
        <v>20.100000000000001</v>
      </c>
      <c r="P5" s="20">
        <v>3.5</v>
      </c>
      <c r="Q5" s="20">
        <v>20.7</v>
      </c>
      <c r="R5" s="20">
        <v>61.1</v>
      </c>
      <c r="S5" s="5">
        <f>O5+P5</f>
        <v>23.6</v>
      </c>
      <c r="T5" s="5">
        <f>Q5+R5</f>
        <v>81.8</v>
      </c>
      <c r="U5" s="5">
        <f>S5+2*T5</f>
        <v>187.2</v>
      </c>
      <c r="V5" s="20">
        <v>76582.732804306987</v>
      </c>
      <c r="W5" s="5">
        <f>R5/6.89475729</f>
        <v>8.8618057793880656</v>
      </c>
      <c r="X5" s="5">
        <f>U5/6.89475729</f>
        <v>27.151064515571946</v>
      </c>
      <c r="Y5" s="5">
        <f>V5/6.89475729</f>
        <v>11107.386320237965</v>
      </c>
      <c r="Z5" s="28">
        <f>LOG(Y5)</f>
        <v>4.0456118771012051</v>
      </c>
      <c r="AA5" s="28">
        <f>LOG(X5)</f>
        <v>1.4337868617029759</v>
      </c>
      <c r="AB5" s="34">
        <f>LOG(W5)</f>
        <v>0.94752222754344362</v>
      </c>
    </row>
    <row r="6" spans="1:28" x14ac:dyDescent="0.3">
      <c r="A6" s="19">
        <v>34.700000000000003</v>
      </c>
      <c r="B6" s="20">
        <v>34.5</v>
      </c>
      <c r="C6" s="20">
        <v>34.700000000000003</v>
      </c>
      <c r="D6" s="20">
        <v>1.6</v>
      </c>
      <c r="E6" s="4">
        <f>A6+B6</f>
        <v>69.2</v>
      </c>
      <c r="F6" s="4">
        <f>C6+D6</f>
        <v>36.300000000000004</v>
      </c>
      <c r="G6" s="5">
        <f>E6+2*F6</f>
        <v>141.80000000000001</v>
      </c>
      <c r="H6" s="6">
        <v>128032.37858032378</v>
      </c>
      <c r="I6" s="7">
        <f>B6/6.89475729</f>
        <v>5.0038019539916245</v>
      </c>
      <c r="J6" s="5">
        <f>G6/6.89475729</f>
        <v>20.566351219594562</v>
      </c>
      <c r="K6" s="5">
        <f>H6/6.89475729</f>
        <v>18569.526554041146</v>
      </c>
      <c r="L6" s="8">
        <f>LOG(K6)</f>
        <v>4.2688008311717374</v>
      </c>
      <c r="M6" s="8">
        <f>LOG(J6)</f>
        <v>1.3131572481479372</v>
      </c>
      <c r="N6" s="25">
        <f>LOG(I6)</f>
        <v>0.69930011237416345</v>
      </c>
      <c r="O6" s="19">
        <v>34.299999999999997</v>
      </c>
      <c r="P6" s="20">
        <v>1.1000000000000001</v>
      </c>
      <c r="Q6" s="20">
        <v>34.6</v>
      </c>
      <c r="R6" s="20">
        <v>34.299999999999997</v>
      </c>
      <c r="S6" s="5">
        <f>O6+P6</f>
        <v>35.4</v>
      </c>
      <c r="T6" s="5">
        <f>Q6+R6</f>
        <v>68.900000000000006</v>
      </c>
      <c r="U6" s="5">
        <f>S6+2*T6</f>
        <v>173.20000000000002</v>
      </c>
      <c r="V6" s="20">
        <v>96521.788398826524</v>
      </c>
      <c r="W6" s="5">
        <f>R6/6.89475729</f>
        <v>4.9747944064322525</v>
      </c>
      <c r="X6" s="5">
        <f>U6/6.89475729</f>
        <v>25.120536186415926</v>
      </c>
      <c r="Y6" s="5">
        <f>V6/6.89475729</f>
        <v>13999.301837472878</v>
      </c>
      <c r="Z6" s="28">
        <f>LOG(Y6)</f>
        <v>4.1461063774144122</v>
      </c>
      <c r="AA6" s="28">
        <f>LOG(X6)</f>
        <v>1.4000289049822172</v>
      </c>
      <c r="AB6" s="34">
        <f>LOG(W6)</f>
        <v>0.69677513734365981</v>
      </c>
    </row>
    <row r="7" spans="1:28" x14ac:dyDescent="0.3">
      <c r="A7" s="19">
        <v>34.700000000000003</v>
      </c>
      <c r="B7" s="20">
        <v>68.7</v>
      </c>
      <c r="C7" s="20">
        <v>34.6</v>
      </c>
      <c r="D7" s="20">
        <v>3.5</v>
      </c>
      <c r="E7" s="4">
        <f>A7+B7</f>
        <v>103.4</v>
      </c>
      <c r="F7" s="4">
        <f>C7+D7</f>
        <v>38.1</v>
      </c>
      <c r="G7" s="5">
        <f>E7+2*F7</f>
        <v>179.60000000000002</v>
      </c>
      <c r="H7" s="6">
        <v>134334.64566929132</v>
      </c>
      <c r="I7" s="7">
        <f>B7/6.89475729</f>
        <v>9.9640925866441918</v>
      </c>
      <c r="J7" s="5">
        <f>G7/6.89475729</f>
        <v>26.048777708315825</v>
      </c>
      <c r="K7" s="5">
        <f>H7/6.89475729</f>
        <v>19483.593115616593</v>
      </c>
      <c r="L7" s="8">
        <f>LOG(K7)</f>
        <v>4.2896690514331137</v>
      </c>
      <c r="M7" s="8">
        <f>LOG(J7)</f>
        <v>1.4157873496321751</v>
      </c>
      <c r="N7" s="25">
        <f>LOG(I7)</f>
        <v>0.9984377543604398</v>
      </c>
      <c r="O7" s="19">
        <v>34.299999999999997</v>
      </c>
      <c r="P7" s="20">
        <v>2.8</v>
      </c>
      <c r="Q7" s="20">
        <v>34.700000000000003</v>
      </c>
      <c r="R7" s="20">
        <v>67.8</v>
      </c>
      <c r="S7" s="5">
        <f>O7+P7</f>
        <v>37.099999999999994</v>
      </c>
      <c r="T7" s="5">
        <f>Q7+R7</f>
        <v>102.5</v>
      </c>
      <c r="U7" s="5">
        <f>S7+2*T7</f>
        <v>242.1</v>
      </c>
      <c r="V7" s="20">
        <v>100569.43753110999</v>
      </c>
      <c r="W7" s="5">
        <f>R7/6.89475729</f>
        <v>9.8335586226270184</v>
      </c>
      <c r="X7" s="5">
        <f>U7/6.89475729</f>
        <v>35.113636320619484</v>
      </c>
      <c r="Y7" s="5">
        <f>V7/6.89475729</f>
        <v>14586.36371101469</v>
      </c>
      <c r="Z7" s="28">
        <f>LOG(Y7)</f>
        <v>4.1639470384959587</v>
      </c>
      <c r="AA7" s="28">
        <f>LOG(X7)</f>
        <v>1.5454758067426222</v>
      </c>
      <c r="AB7" s="34">
        <f>LOG(W7)</f>
        <v>0.99271071116795273</v>
      </c>
    </row>
    <row r="8" spans="1:28" x14ac:dyDescent="0.3">
      <c r="A8" s="19">
        <v>34.4</v>
      </c>
      <c r="B8" s="20">
        <v>102.9</v>
      </c>
      <c r="C8" s="20">
        <v>34.6</v>
      </c>
      <c r="D8" s="20">
        <v>4.4000000000000004</v>
      </c>
      <c r="E8" s="4">
        <f>A8+B8</f>
        <v>137.30000000000001</v>
      </c>
      <c r="F8" s="4">
        <f>C8+D8</f>
        <v>39</v>
      </c>
      <c r="G8" s="5">
        <f>E8+2*F8</f>
        <v>215.3</v>
      </c>
      <c r="H8" s="6">
        <v>139066.66666666669</v>
      </c>
      <c r="I8" s="7">
        <f>B8/6.89475729</f>
        <v>14.924383219296759</v>
      </c>
      <c r="J8" s="5">
        <f>G8/6.89475729</f>
        <v>31.226624947663677</v>
      </c>
      <c r="K8" s="5">
        <f>H8/6.89475729</f>
        <v>20169.91473628315</v>
      </c>
      <c r="L8" s="8">
        <f>LOG(K8)</f>
        <v>4.3047040623357207</v>
      </c>
      <c r="M8" s="8">
        <f>LOG(J8)</f>
        <v>1.4945250471243765</v>
      </c>
      <c r="N8" s="25">
        <f>LOG(I8)</f>
        <v>1.1738963920633223</v>
      </c>
      <c r="O8" s="19">
        <v>34.299999999999997</v>
      </c>
      <c r="P8" s="20">
        <v>3.3</v>
      </c>
      <c r="Q8" s="20">
        <v>34.5</v>
      </c>
      <c r="R8" s="20">
        <v>102.2</v>
      </c>
      <c r="S8" s="5">
        <f>O8+P8</f>
        <v>37.599999999999994</v>
      </c>
      <c r="T8" s="5">
        <f>Q8+R8</f>
        <v>136.69999999999999</v>
      </c>
      <c r="U8" s="5">
        <f>S8+2*T8</f>
        <v>311</v>
      </c>
      <c r="V8" s="20">
        <v>99152.66376986487</v>
      </c>
      <c r="W8" s="5">
        <f>R8/6.89475729</f>
        <v>14.822856802838958</v>
      </c>
      <c r="X8" s="5">
        <f>U8/6.89475729</f>
        <v>45.10673645482305</v>
      </c>
      <c r="Y8" s="5">
        <f>V8/6.89475729</f>
        <v>14380.87804971375</v>
      </c>
      <c r="Z8" s="28">
        <f>LOG(Y8)</f>
        <v>4.157785403467158</v>
      </c>
      <c r="AA8" s="28">
        <f>LOG(X8)</f>
        <v>1.6542414063277269</v>
      </c>
      <c r="AB8" s="34">
        <f>LOG(W8)</f>
        <v>1.1709319130995832</v>
      </c>
    </row>
    <row r="9" spans="1:28" x14ac:dyDescent="0.3">
      <c r="A9" s="19">
        <v>68.5</v>
      </c>
      <c r="B9" s="20">
        <v>68.8</v>
      </c>
      <c r="C9" s="20">
        <v>68.7</v>
      </c>
      <c r="D9" s="20">
        <v>2.7</v>
      </c>
      <c r="E9" s="4">
        <f>A9+B9</f>
        <v>137.30000000000001</v>
      </c>
      <c r="F9" s="4">
        <f>C9+D9</f>
        <v>71.400000000000006</v>
      </c>
      <c r="G9" s="5">
        <f>E9+2*F9</f>
        <v>280.10000000000002</v>
      </c>
      <c r="H9" s="6">
        <v>200807.05190989227</v>
      </c>
      <c r="I9" s="7">
        <f>B9/6.89475729</f>
        <v>9.978596360423877</v>
      </c>
      <c r="J9" s="5">
        <f>G9/6.89475729</f>
        <v>40.625070356900125</v>
      </c>
      <c r="K9" s="5">
        <f>H9/6.89475729</f>
        <v>29124.600542667147</v>
      </c>
      <c r="L9" s="8">
        <f>LOG(K9)</f>
        <v>4.4642599775257459</v>
      </c>
      <c r="M9" s="8">
        <f>LOG(J9)</f>
        <v>1.6087941261244576</v>
      </c>
      <c r="N9" s="25">
        <f>LOG(I9)</f>
        <v>0.9990694555364007</v>
      </c>
      <c r="O9" s="19">
        <v>68.099999999999994</v>
      </c>
      <c r="P9" s="20">
        <v>2.1</v>
      </c>
      <c r="Q9" s="20">
        <v>68.599999999999994</v>
      </c>
      <c r="R9" s="20">
        <v>68.400000000000006</v>
      </c>
      <c r="S9" s="5">
        <f>O9+P9</f>
        <v>70.199999999999989</v>
      </c>
      <c r="T9" s="5">
        <f>Q9+R9</f>
        <v>137</v>
      </c>
      <c r="U9" s="5">
        <f>S9+2*T9</f>
        <v>344.2</v>
      </c>
      <c r="V9" s="20">
        <v>141398.12793666063</v>
      </c>
      <c r="W9" s="5">
        <f>R9/6.89475729</f>
        <v>9.9205812653051346</v>
      </c>
      <c r="X9" s="5">
        <f>U9/6.89475729</f>
        <v>49.921989349678761</v>
      </c>
      <c r="Y9" s="5">
        <f>V9/6.89475729</f>
        <v>20508.064604644063</v>
      </c>
      <c r="Z9" s="28">
        <f>LOG(Y9)</f>
        <v>4.3119246768879362</v>
      </c>
      <c r="AA9" s="28">
        <f>LOG(X9)</f>
        <v>1.6982918832924307</v>
      </c>
      <c r="AB9" s="34">
        <f>LOG(W9)</f>
        <v>0.99653711902100561</v>
      </c>
    </row>
    <row r="10" spans="1:28" x14ac:dyDescent="0.3">
      <c r="A10" s="19">
        <v>68.5</v>
      </c>
      <c r="B10" s="20">
        <v>137.69999999999999</v>
      </c>
      <c r="C10" s="20">
        <v>68.599999999999994</v>
      </c>
      <c r="D10" s="20">
        <v>4.9000000000000004</v>
      </c>
      <c r="E10" s="4">
        <f>A10+B10</f>
        <v>206.2</v>
      </c>
      <c r="F10" s="4">
        <f>C10+D10</f>
        <v>73.5</v>
      </c>
      <c r="G10" s="5">
        <f>E10+2*F10</f>
        <v>353.2</v>
      </c>
      <c r="H10" s="6">
        <v>208191.78082191778</v>
      </c>
      <c r="I10" s="7">
        <f>B10/6.89475729</f>
        <v>19.971696494627441</v>
      </c>
      <c r="J10" s="5">
        <f>G10/6.89475729</f>
        <v>51.227328989850484</v>
      </c>
      <c r="K10" s="5">
        <f>H10/6.89475729</f>
        <v>30195.664918310384</v>
      </c>
      <c r="L10" s="8">
        <f>LOG(K10)</f>
        <v>4.479944597354625</v>
      </c>
      <c r="M10" s="8">
        <f>LOG(J10)</f>
        <v>1.7095017122064202</v>
      </c>
      <c r="N10" s="25">
        <f>LOG(I10)</f>
        <v>1.300414957557813</v>
      </c>
      <c r="O10" s="19">
        <v>68.099999999999994</v>
      </c>
      <c r="P10" s="20">
        <v>3.6</v>
      </c>
      <c r="Q10" s="20">
        <v>68.599999999999994</v>
      </c>
      <c r="R10" s="20">
        <v>136.80000000000001</v>
      </c>
      <c r="S10" s="5">
        <f>O10+P10</f>
        <v>71.699999999999989</v>
      </c>
      <c r="T10" s="5">
        <f>Q10+R10</f>
        <v>205.4</v>
      </c>
      <c r="U10" s="5">
        <f>S10+2*T10</f>
        <v>482.5</v>
      </c>
      <c r="V10" s="20">
        <v>150062.57760850468</v>
      </c>
      <c r="W10" s="5">
        <f>R10/6.89475729</f>
        <v>19.841162530610269</v>
      </c>
      <c r="X10" s="5">
        <f>U10/6.89475729</f>
        <v>69.980708486984312</v>
      </c>
      <c r="Y10" s="5">
        <f>V10/6.89475729</f>
        <v>21764.736784303059</v>
      </c>
      <c r="Z10" s="28">
        <f>LOG(Y10)</f>
        <v>4.3377534193079832</v>
      </c>
      <c r="AA10" s="28">
        <f>LOG(X10)</f>
        <v>1.8449783349807007</v>
      </c>
      <c r="AB10" s="34">
        <f>LOG(W10)</f>
        <v>1.2975671146849868</v>
      </c>
    </row>
    <row r="11" spans="1:28" x14ac:dyDescent="0.3">
      <c r="A11" s="19">
        <v>68.5</v>
      </c>
      <c r="B11" s="20">
        <v>206.5</v>
      </c>
      <c r="C11" s="20">
        <v>68.900000000000006</v>
      </c>
      <c r="D11" s="20">
        <v>7.6</v>
      </c>
      <c r="E11" s="4">
        <f>A11+B11</f>
        <v>275</v>
      </c>
      <c r="F11" s="4">
        <f>C11+D11</f>
        <v>76.5</v>
      </c>
      <c r="G11" s="5">
        <f>E11+2*F11</f>
        <v>428</v>
      </c>
      <c r="H11" s="6">
        <v>214116.21433542098</v>
      </c>
      <c r="I11" s="7">
        <f>B11/6.89475729</f>
        <v>29.95029285505132</v>
      </c>
      <c r="J11" s="5">
        <f>G11/6.89475729</f>
        <v>62.076151777055514</v>
      </c>
      <c r="K11" s="5">
        <f>H11/6.89475729</f>
        <v>31054.931352836782</v>
      </c>
      <c r="L11" s="8">
        <f>LOG(K11)</f>
        <v>4.4921305735713579</v>
      </c>
      <c r="M11" s="8">
        <f>LOG(J11)</f>
        <v>1.7929247863140614</v>
      </c>
      <c r="N11" s="25">
        <f>LOG(I11)</f>
        <v>1.4764010732933093</v>
      </c>
      <c r="O11" s="19">
        <v>68.5</v>
      </c>
      <c r="P11" s="20">
        <v>-1</v>
      </c>
      <c r="Q11" s="20">
        <v>68.599999999999994</v>
      </c>
      <c r="R11" s="20">
        <v>205.3</v>
      </c>
      <c r="S11" s="5">
        <f>O11+P11</f>
        <v>67.5</v>
      </c>
      <c r="T11" s="5">
        <f>Q11+R11</f>
        <v>273.89999999999998</v>
      </c>
      <c r="U11" s="5">
        <f>S11+2*T11</f>
        <v>615.29999999999995</v>
      </c>
      <c r="V11" s="20">
        <v>151209.58971824023</v>
      </c>
      <c r="W11" s="5">
        <f>R11/6.89475729</f>
        <v>29.776247569695091</v>
      </c>
      <c r="X11" s="5">
        <f>U11/6.89475729</f>
        <v>89.24172006640714</v>
      </c>
      <c r="Y11" s="5">
        <f>V11/6.89475729</f>
        <v>21931.096825924706</v>
      </c>
      <c r="Z11" s="28">
        <f>LOG(Y11)</f>
        <v>4.341060352312951</v>
      </c>
      <c r="AA11" s="28">
        <f>LOG(X11)</f>
        <v>1.950567932388918</v>
      </c>
      <c r="AB11" s="34">
        <f>LOG(W11)</f>
        <v>1.4738699666714814</v>
      </c>
    </row>
    <row r="12" spans="1:28" x14ac:dyDescent="0.3">
      <c r="A12" s="19">
        <v>102.7</v>
      </c>
      <c r="B12" s="20">
        <v>68.3</v>
      </c>
      <c r="C12" s="20">
        <v>102.7</v>
      </c>
      <c r="D12" s="20">
        <v>2.6</v>
      </c>
      <c r="E12" s="4">
        <f>A12+B12</f>
        <v>171</v>
      </c>
      <c r="F12" s="4">
        <f>C12+D12</f>
        <v>105.3</v>
      </c>
      <c r="G12" s="5">
        <f>E12+2*F12</f>
        <v>381.6</v>
      </c>
      <c r="H12" s="6">
        <v>242302.38095238095</v>
      </c>
      <c r="I12" s="7">
        <f>B12/6.89475729</f>
        <v>9.9060774915254477</v>
      </c>
      <c r="J12" s="5">
        <f>G12/6.89475729</f>
        <v>55.346400743281279</v>
      </c>
      <c r="K12" s="5">
        <f>H12/6.89475729</f>
        <v>35142.989196125993</v>
      </c>
      <c r="L12" s="8">
        <f>LOG(K12)</f>
        <v>4.5458386989967954</v>
      </c>
      <c r="M12" s="8">
        <f>LOG(J12)</f>
        <v>1.7430893833329468</v>
      </c>
      <c r="N12" s="25">
        <f>LOG(I12)</f>
        <v>0.99590172098242191</v>
      </c>
      <c r="O12" s="19">
        <v>102.3</v>
      </c>
      <c r="P12" s="20">
        <v>1.9</v>
      </c>
      <c r="Q12" s="20">
        <v>102.6</v>
      </c>
      <c r="R12" s="20">
        <v>68.599999999999994</v>
      </c>
      <c r="S12" s="5">
        <f>O12+P12</f>
        <v>104.2</v>
      </c>
      <c r="T12" s="5">
        <f>Q12+R12</f>
        <v>171.2</v>
      </c>
      <c r="U12" s="5">
        <f>S12+2*T12</f>
        <v>446.59999999999997</v>
      </c>
      <c r="V12" s="20">
        <v>167331.68170953976</v>
      </c>
      <c r="W12" s="5">
        <f>R12/6.89475729</f>
        <v>9.9495888128645049</v>
      </c>
      <c r="X12" s="5">
        <f>U12/6.89475729</f>
        <v>64.773853700077083</v>
      </c>
      <c r="Y12" s="5">
        <f>V12/6.89475729</f>
        <v>24269.408576895643</v>
      </c>
      <c r="Z12" s="28">
        <f>LOG(Y12)</f>
        <v>4.3850591931048939</v>
      </c>
      <c r="AA12" s="28">
        <f>LOG(X12)</f>
        <v>1.8113997360363085</v>
      </c>
      <c r="AB12" s="34">
        <f>LOG(W12)</f>
        <v>0.99780513300764107</v>
      </c>
    </row>
    <row r="13" spans="1:28" x14ac:dyDescent="0.3">
      <c r="A13" s="19">
        <v>102.6</v>
      </c>
      <c r="B13" s="20">
        <v>102.6</v>
      </c>
      <c r="C13" s="20">
        <v>102.6</v>
      </c>
      <c r="D13" s="20">
        <v>3.8</v>
      </c>
      <c r="E13" s="4">
        <f>A13+B13</f>
        <v>205.2</v>
      </c>
      <c r="F13" s="4">
        <f>C13+D13</f>
        <v>106.39999999999999</v>
      </c>
      <c r="G13" s="5">
        <f>E13+2*F13</f>
        <v>418</v>
      </c>
      <c r="H13" s="6">
        <v>256070.35175879396</v>
      </c>
      <c r="I13" s="7">
        <f>B13/6.89475729</f>
        <v>14.8808718979577</v>
      </c>
      <c r="J13" s="5">
        <f>G13/6.89475729</f>
        <v>60.625774399086929</v>
      </c>
      <c r="K13" s="5">
        <f>H13/6.89475729</f>
        <v>37139.864535941328</v>
      </c>
      <c r="L13" s="8">
        <f>LOG(K13)</f>
        <v>4.5698403153595919</v>
      </c>
      <c r="M13" s="8">
        <f>LOG(J13)</f>
        <v>1.7826572990759246</v>
      </c>
      <c r="N13" s="25">
        <f>LOG(I13)</f>
        <v>1.1726283780766869</v>
      </c>
      <c r="O13" s="19">
        <v>102.4</v>
      </c>
      <c r="P13" s="20">
        <v>0.2</v>
      </c>
      <c r="Q13" s="20">
        <v>102.6</v>
      </c>
      <c r="R13" s="20">
        <v>102.5</v>
      </c>
      <c r="S13" s="5">
        <f>O13+P13</f>
        <v>102.60000000000001</v>
      </c>
      <c r="T13" s="5">
        <f>Q13+R13</f>
        <v>205.1</v>
      </c>
      <c r="U13" s="5">
        <f>S13+2*T13</f>
        <v>512.79999999999995</v>
      </c>
      <c r="V13" s="20">
        <v>175970.7339555248</v>
      </c>
      <c r="W13" s="5">
        <f>R13/6.89475729</f>
        <v>14.866368124178015</v>
      </c>
      <c r="X13" s="5">
        <f>U13/6.89475729</f>
        <v>74.37535194222913</v>
      </c>
      <c r="Y13" s="5">
        <f>V13/6.89475729</f>
        <v>25522.397171362183</v>
      </c>
      <c r="Z13" s="28">
        <f>LOG(Y13)</f>
        <v>4.4069214627372908</v>
      </c>
      <c r="AA13" s="28">
        <f>LOG(X13)</f>
        <v>1.8714290338116504</v>
      </c>
      <c r="AB13" s="34">
        <f>LOG(W13)</f>
        <v>1.1722048826926625</v>
      </c>
    </row>
    <row r="14" spans="1:28" x14ac:dyDescent="0.3">
      <c r="A14" s="19">
        <v>102.6</v>
      </c>
      <c r="B14" s="20">
        <v>206.8</v>
      </c>
      <c r="C14" s="20">
        <v>102.6</v>
      </c>
      <c r="D14" s="20">
        <v>6.9</v>
      </c>
      <c r="E14" s="4">
        <f>A14+B14</f>
        <v>309.39999999999998</v>
      </c>
      <c r="F14" s="4">
        <f>C14+D14</f>
        <v>109.5</v>
      </c>
      <c r="G14" s="5">
        <f>E14+2*F14</f>
        <v>528.4</v>
      </c>
      <c r="H14" s="6">
        <v>269936.04905825667</v>
      </c>
      <c r="I14" s="7">
        <f>B14/6.89475729</f>
        <v>29.993804176390377</v>
      </c>
      <c r="J14" s="5">
        <f>G14/6.89475729</f>
        <v>76.63794065186012</v>
      </c>
      <c r="K14" s="5">
        <f>H14/6.89475729</f>
        <v>39150.913905231413</v>
      </c>
      <c r="L14" s="8">
        <f>LOG(K14)</f>
        <v>4.5927419043088138</v>
      </c>
      <c r="M14" s="8">
        <f>LOG(J14)</f>
        <v>1.8844438262433789</v>
      </c>
      <c r="N14" s="25">
        <f>LOG(I14)</f>
        <v>1.4770315517227943</v>
      </c>
      <c r="O14" s="19">
        <v>102.3</v>
      </c>
      <c r="P14" s="20">
        <v>2.2000000000000002</v>
      </c>
      <c r="Q14" s="20">
        <v>102.6</v>
      </c>
      <c r="R14" s="20">
        <v>206</v>
      </c>
      <c r="S14" s="5">
        <f>O14+P14</f>
        <v>104.5</v>
      </c>
      <c r="T14" s="5">
        <f>Q14+R14</f>
        <v>308.60000000000002</v>
      </c>
      <c r="U14" s="5">
        <f>S14+2*T14</f>
        <v>721.7</v>
      </c>
      <c r="V14" s="20">
        <v>190342.12468295949</v>
      </c>
      <c r="W14" s="5">
        <f>R14/6.89475729</f>
        <v>29.877773986152889</v>
      </c>
      <c r="X14" s="5">
        <f>U14/6.89475729</f>
        <v>104.67373536799292</v>
      </c>
      <c r="Y14" s="5">
        <f>V14/6.89475729</f>
        <v>27606.791171464061</v>
      </c>
      <c r="Z14" s="28">
        <f>LOG(Y14)</f>
        <v>4.4410159300904262</v>
      </c>
      <c r="AA14" s="28">
        <f>LOG(X14)</f>
        <v>2.0198377225986626</v>
      </c>
      <c r="AB14" s="34">
        <f>LOG(W14)</f>
        <v>1.4753482376700429</v>
      </c>
    </row>
    <row r="15" spans="1:28" x14ac:dyDescent="0.3">
      <c r="A15" s="19">
        <v>137.6</v>
      </c>
      <c r="B15" s="20">
        <v>102.5</v>
      </c>
      <c r="C15" s="20">
        <v>137.4</v>
      </c>
      <c r="D15" s="20">
        <v>3.3</v>
      </c>
      <c r="E15" s="4">
        <f>A15+B15</f>
        <v>240.1</v>
      </c>
      <c r="F15" s="4">
        <f>C15+D15</f>
        <v>140.70000000000002</v>
      </c>
      <c r="G15" s="5">
        <f>E15+2*F15</f>
        <v>521.5</v>
      </c>
      <c r="H15" s="6">
        <v>303628.23061630217</v>
      </c>
      <c r="I15" s="7">
        <f>B15/6.89475729</f>
        <v>14.866368124178015</v>
      </c>
      <c r="J15" s="5">
        <f>G15/6.89475729</f>
        <v>75.6371802610618</v>
      </c>
      <c r="K15" s="5">
        <f>H15/6.89475729</f>
        <v>44037.551699851378</v>
      </c>
      <c r="L15" s="8">
        <f>LOG(K15)</f>
        <v>4.6438231660490095</v>
      </c>
      <c r="M15" s="8">
        <f>LOG(J15)</f>
        <v>1.8787353300634391</v>
      </c>
      <c r="N15" s="25">
        <f>LOG(I15)</f>
        <v>1.1722048826926625</v>
      </c>
      <c r="O15" s="19">
        <v>137.19999999999999</v>
      </c>
      <c r="P15" s="20">
        <v>1.4</v>
      </c>
      <c r="Q15" s="20">
        <v>137.5</v>
      </c>
      <c r="R15" s="20">
        <v>102.6</v>
      </c>
      <c r="S15" s="5">
        <f>O15+P15</f>
        <v>138.6</v>
      </c>
      <c r="T15" s="5">
        <f>Q15+R15</f>
        <v>240.1</v>
      </c>
      <c r="U15" s="5">
        <f>S15+2*T15</f>
        <v>618.79999999999995</v>
      </c>
      <c r="V15" s="20">
        <v>207328.94826066316</v>
      </c>
      <c r="W15" s="5">
        <f>R15/6.89475729</f>
        <v>14.8808718979577</v>
      </c>
      <c r="X15" s="5">
        <f>U15/6.89475729</f>
        <v>89.749352148696147</v>
      </c>
      <c r="Y15" s="5">
        <f>V15/6.89475729</f>
        <v>30070.521635528545</v>
      </c>
      <c r="Z15" s="28">
        <f>LOG(Y15)</f>
        <v>4.4781409619038657</v>
      </c>
      <c r="AA15" s="28">
        <f>LOG(X15)</f>
        <v>1.9530313223282192</v>
      </c>
      <c r="AB15" s="34">
        <f>LOG(W15)</f>
        <v>1.1726283780766869</v>
      </c>
    </row>
    <row r="16" spans="1:28" x14ac:dyDescent="0.3">
      <c r="A16" s="19">
        <v>137.6</v>
      </c>
      <c r="B16" s="20">
        <v>137.4</v>
      </c>
      <c r="C16" s="20">
        <v>137.4</v>
      </c>
      <c r="D16" s="20">
        <v>4.0999999999999996</v>
      </c>
      <c r="E16" s="4">
        <f>A16+B16</f>
        <v>275</v>
      </c>
      <c r="F16" s="4">
        <f>C16+D16</f>
        <v>141.5</v>
      </c>
      <c r="G16" s="5">
        <f>E16+2*F16</f>
        <v>558</v>
      </c>
      <c r="H16" s="6">
        <v>315691.59599074791</v>
      </c>
      <c r="I16" s="7">
        <f>B16/6.89475729</f>
        <v>19.928185173288384</v>
      </c>
      <c r="J16" s="5">
        <f>G16/6.89475729</f>
        <v>80.931057690647151</v>
      </c>
      <c r="K16" s="5">
        <f>H16/6.89475729</f>
        <v>45787.194923977942</v>
      </c>
      <c r="L16" s="8">
        <f>LOG(K16)</f>
        <v>4.6607440380165963</v>
      </c>
      <c r="M16" s="8">
        <f>LOG(J16)</f>
        <v>1.9081152162384682</v>
      </c>
      <c r="N16" s="25">
        <f>LOG(I16)</f>
        <v>1.2994677500244209</v>
      </c>
      <c r="O16" s="19">
        <v>137.30000000000001</v>
      </c>
      <c r="P16" s="20">
        <v>0.3</v>
      </c>
      <c r="Q16" s="20">
        <v>137.5</v>
      </c>
      <c r="R16" s="20">
        <v>137.6</v>
      </c>
      <c r="S16" s="5">
        <f>O16+P16</f>
        <v>137.60000000000002</v>
      </c>
      <c r="T16" s="5">
        <f>Q16+R16</f>
        <v>275.10000000000002</v>
      </c>
      <c r="U16" s="5">
        <f>S16+2*T16</f>
        <v>687.80000000000007</v>
      </c>
      <c r="V16" s="20">
        <v>214271.97859621252</v>
      </c>
      <c r="W16" s="5">
        <f>R16/6.89475729</f>
        <v>19.957192720847754</v>
      </c>
      <c r="X16" s="5">
        <f>U16/6.89475729</f>
        <v>99.756956056679414</v>
      </c>
      <c r="Y16" s="5">
        <f>V16/6.89475729</f>
        <v>31077.523048851588</v>
      </c>
      <c r="Z16" s="28">
        <f>LOG(Y16)</f>
        <v>4.4924463972240023</v>
      </c>
      <c r="AA16" s="28">
        <f>LOG(X16)</f>
        <v>1.998943188786884</v>
      </c>
      <c r="AB16" s="34">
        <f>LOG(W16)</f>
        <v>1.3000994512003818</v>
      </c>
    </row>
    <row r="17" spans="1:28" ht="15" thickBot="1" x14ac:dyDescent="0.35">
      <c r="A17" s="21">
        <v>137.6</v>
      </c>
      <c r="B17" s="22">
        <v>275.3</v>
      </c>
      <c r="C17" s="22">
        <v>137.4</v>
      </c>
      <c r="D17" s="22">
        <v>7.5</v>
      </c>
      <c r="E17" s="14">
        <f>A17+B17</f>
        <v>412.9</v>
      </c>
      <c r="F17" s="14">
        <f>C17+D17</f>
        <v>144.9</v>
      </c>
      <c r="G17" s="15">
        <f>E17+2*F17</f>
        <v>702.7</v>
      </c>
      <c r="H17" s="16">
        <v>323626.82445759367</v>
      </c>
      <c r="I17" s="17">
        <f>B17/6.89475729</f>
        <v>39.928889215475195</v>
      </c>
      <c r="J17" s="15">
        <f>G17/6.89475729</f>
        <v>101.9180183498526</v>
      </c>
      <c r="K17" s="15">
        <f>H17/6.89475729</f>
        <v>46938.102509710487</v>
      </c>
      <c r="L17" s="18">
        <f>LOG(K17)</f>
        <v>4.6715255291011202</v>
      </c>
      <c r="M17" s="18">
        <f>LOG(J17)</f>
        <v>2.008250970838108</v>
      </c>
      <c r="N17" s="26">
        <f>LOG(I17)</f>
        <v>1.6012872286942197</v>
      </c>
      <c r="O17" s="21">
        <v>137.30000000000001</v>
      </c>
      <c r="P17" s="22">
        <v>-4.8</v>
      </c>
      <c r="Q17" s="22">
        <v>137.6</v>
      </c>
      <c r="R17" s="22">
        <v>274.89999999999998</v>
      </c>
      <c r="S17" s="15">
        <f>O17+P17</f>
        <v>132.5</v>
      </c>
      <c r="T17" s="15">
        <f>Q17+R17</f>
        <v>412.5</v>
      </c>
      <c r="U17" s="15">
        <f>S17+2*T17</f>
        <v>957.5</v>
      </c>
      <c r="V17" s="22">
        <v>232319.08252336323</v>
      </c>
      <c r="W17" s="15">
        <f>R17/6.89475729</f>
        <v>39.870874120356447</v>
      </c>
      <c r="X17" s="15">
        <f>U17/6.89475729</f>
        <v>138.8736339404922</v>
      </c>
      <c r="Y17" s="15">
        <f>V17/6.89475729</f>
        <v>33695.034176230329</v>
      </c>
      <c r="Z17" s="35">
        <f>LOG(Y17)</f>
        <v>4.5275659012045519</v>
      </c>
      <c r="AA17" s="35">
        <f>LOG(X17)</f>
        <v>2.1426197999415497</v>
      </c>
      <c r="AB17" s="36">
        <f>LOG(W17)</f>
        <v>1.6006557571443578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40" t="s">
        <v>17</v>
      </c>
      <c r="B22" s="40"/>
      <c r="O22" s="40" t="s">
        <v>17</v>
      </c>
      <c r="P22" s="40"/>
    </row>
    <row r="23" spans="1:28" x14ac:dyDescent="0.3">
      <c r="A23" s="37" t="s">
        <v>18</v>
      </c>
      <c r="B23" s="37">
        <v>0.99765494515203768</v>
      </c>
      <c r="O23" s="37" t="s">
        <v>18</v>
      </c>
      <c r="P23" s="37">
        <v>0.99448222633898276</v>
      </c>
    </row>
    <row r="24" spans="1:28" x14ac:dyDescent="0.3">
      <c r="A24" s="37" t="s">
        <v>19</v>
      </c>
      <c r="B24" s="37">
        <v>0.99531538958631538</v>
      </c>
      <c r="O24" s="37" t="s">
        <v>19</v>
      </c>
      <c r="P24" s="37">
        <v>0.98899489850413969</v>
      </c>
    </row>
    <row r="25" spans="1:28" x14ac:dyDescent="0.3">
      <c r="A25" s="37" t="s">
        <v>20</v>
      </c>
      <c r="B25" s="37">
        <v>0.99453462118403468</v>
      </c>
      <c r="O25" s="37" t="s">
        <v>20</v>
      </c>
      <c r="P25" s="37">
        <v>0.98716071492149637</v>
      </c>
    </row>
    <row r="26" spans="1:28" x14ac:dyDescent="0.3">
      <c r="A26" s="37" t="s">
        <v>21</v>
      </c>
      <c r="B26" s="37">
        <v>1.4043492193147262E-2</v>
      </c>
      <c r="O26" s="37" t="s">
        <v>21</v>
      </c>
      <c r="P26" s="37">
        <v>2.0007095730170912E-2</v>
      </c>
    </row>
    <row r="27" spans="1:28" ht="15" thickBot="1" x14ac:dyDescent="0.35">
      <c r="A27" s="38" t="s">
        <v>22</v>
      </c>
      <c r="B27" s="38">
        <v>15</v>
      </c>
      <c r="O27" s="38" t="s">
        <v>22</v>
      </c>
      <c r="P27" s="38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39"/>
      <c r="B30" s="39" t="s">
        <v>28</v>
      </c>
      <c r="C30" s="39" t="s">
        <v>29</v>
      </c>
      <c r="D30" s="39" t="s">
        <v>30</v>
      </c>
      <c r="E30" s="39" t="s">
        <v>31</v>
      </c>
      <c r="F30" s="39" t="s">
        <v>32</v>
      </c>
      <c r="O30" s="39"/>
      <c r="P30" s="39" t="s">
        <v>28</v>
      </c>
      <c r="Q30" s="39" t="s">
        <v>29</v>
      </c>
      <c r="R30" s="39" t="s">
        <v>30</v>
      </c>
      <c r="S30" s="39" t="s">
        <v>31</v>
      </c>
      <c r="T30" s="39" t="s">
        <v>32</v>
      </c>
    </row>
    <row r="31" spans="1:28" x14ac:dyDescent="0.3">
      <c r="A31" s="37" t="s">
        <v>24</v>
      </c>
      <c r="B31" s="37">
        <v>2</v>
      </c>
      <c r="C31" s="37">
        <v>0.502827150975246</v>
      </c>
      <c r="D31" s="37">
        <v>0.251413575487623</v>
      </c>
      <c r="E31" s="37">
        <v>1274.7895364090214</v>
      </c>
      <c r="F31" s="37">
        <v>1.0569169843121099E-14</v>
      </c>
      <c r="O31" s="37" t="s">
        <v>24</v>
      </c>
      <c r="P31" s="37">
        <v>2</v>
      </c>
      <c r="Q31" s="37">
        <v>0.43166749346215522</v>
      </c>
      <c r="R31" s="37">
        <v>0.21583374673107761</v>
      </c>
      <c r="S31" s="37">
        <v>539.20169598226846</v>
      </c>
      <c r="T31" s="37">
        <v>1.7764963251316999E-12</v>
      </c>
    </row>
    <row r="32" spans="1:28" x14ac:dyDescent="0.3">
      <c r="A32" s="37" t="s">
        <v>25</v>
      </c>
      <c r="B32" s="37">
        <v>12</v>
      </c>
      <c r="C32" s="37">
        <v>2.3666360757478569E-3</v>
      </c>
      <c r="D32" s="37">
        <v>1.9721967297898807E-4</v>
      </c>
      <c r="E32" s="37"/>
      <c r="F32" s="37"/>
      <c r="O32" s="37" t="s">
        <v>25</v>
      </c>
      <c r="P32" s="37">
        <v>12</v>
      </c>
      <c r="Q32" s="37">
        <v>4.8034065546746782E-3</v>
      </c>
      <c r="R32" s="37">
        <v>4.0028387955622319E-4</v>
      </c>
      <c r="S32" s="37"/>
      <c r="T32" s="37"/>
    </row>
    <row r="33" spans="1:23" ht="15" thickBot="1" x14ac:dyDescent="0.35">
      <c r="A33" s="38" t="s">
        <v>26</v>
      </c>
      <c r="B33" s="38">
        <v>14</v>
      </c>
      <c r="C33" s="38">
        <v>0.50519378705099383</v>
      </c>
      <c r="D33" s="38"/>
      <c r="E33" s="38"/>
      <c r="F33" s="38"/>
      <c r="O33" s="38" t="s">
        <v>26</v>
      </c>
      <c r="P33" s="38">
        <v>14</v>
      </c>
      <c r="Q33" s="38">
        <v>0.43647090001682992</v>
      </c>
      <c r="R33" s="38"/>
      <c r="S33" s="38"/>
      <c r="T33" s="38"/>
    </row>
    <row r="34" spans="1:23" ht="15" thickBot="1" x14ac:dyDescent="0.35"/>
    <row r="35" spans="1:23" x14ac:dyDescent="0.3">
      <c r="A35" s="39"/>
      <c r="B35" s="39" t="s">
        <v>33</v>
      </c>
      <c r="C35" s="39" t="s">
        <v>21</v>
      </c>
      <c r="D35" s="39" t="s">
        <v>34</v>
      </c>
      <c r="E35" s="39" t="s">
        <v>35</v>
      </c>
      <c r="F35" s="39" t="s">
        <v>36</v>
      </c>
      <c r="G35" s="39" t="s">
        <v>37</v>
      </c>
      <c r="H35" s="39" t="s">
        <v>38</v>
      </c>
      <c r="I35" s="39" t="s">
        <v>39</v>
      </c>
      <c r="O35" s="39"/>
      <c r="P35" s="39" t="s">
        <v>33</v>
      </c>
      <c r="Q35" s="39" t="s">
        <v>21</v>
      </c>
      <c r="R35" s="39" t="s">
        <v>34</v>
      </c>
      <c r="S35" s="39" t="s">
        <v>35</v>
      </c>
      <c r="T35" s="39" t="s">
        <v>36</v>
      </c>
      <c r="U35" s="39" t="s">
        <v>37</v>
      </c>
      <c r="V35" s="39" t="s">
        <v>38</v>
      </c>
      <c r="W35" s="39" t="s">
        <v>39</v>
      </c>
    </row>
    <row r="36" spans="1:23" x14ac:dyDescent="0.3">
      <c r="A36" s="37" t="s">
        <v>27</v>
      </c>
      <c r="B36" s="37">
        <v>3.3083016001926118</v>
      </c>
      <c r="C36" s="37">
        <v>2.3377646733529552E-2</v>
      </c>
      <c r="D36" s="37">
        <v>141.5155955559743</v>
      </c>
      <c r="E36" s="37">
        <v>1.040635021635198E-20</v>
      </c>
      <c r="F36" s="37">
        <v>3.2573660835621694</v>
      </c>
      <c r="G36" s="37">
        <v>3.3592371168230541</v>
      </c>
      <c r="H36" s="37">
        <v>3.2573660835621694</v>
      </c>
      <c r="I36" s="37">
        <v>3.3592371168230541</v>
      </c>
      <c r="O36" s="37" t="s">
        <v>27</v>
      </c>
      <c r="P36" s="37">
        <v>3.0283350851902671</v>
      </c>
      <c r="Q36" s="37">
        <v>4.3167656877685895E-2</v>
      </c>
      <c r="R36" s="37">
        <v>70.152871483642315</v>
      </c>
      <c r="S36" s="37">
        <v>4.6769350311202065E-17</v>
      </c>
      <c r="T36" s="37">
        <v>2.9342808405584924</v>
      </c>
      <c r="U36" s="37">
        <v>3.1223893298220418</v>
      </c>
      <c r="V36" s="37">
        <v>2.9342808405584924</v>
      </c>
      <c r="W36" s="37">
        <v>3.1223893298220418</v>
      </c>
    </row>
    <row r="37" spans="1:23" x14ac:dyDescent="0.3">
      <c r="A37" s="37" t="s">
        <v>40</v>
      </c>
      <c r="B37" s="37">
        <v>0.86094460544405105</v>
      </c>
      <c r="C37" s="37">
        <v>2.7325447387588849E-2</v>
      </c>
      <c r="D37" s="37">
        <v>31.507063479410405</v>
      </c>
      <c r="E37" s="37">
        <v>6.5830753160520585E-13</v>
      </c>
      <c r="F37" s="37">
        <v>0.80140757009957564</v>
      </c>
      <c r="G37" s="37">
        <v>0.92048164078852646</v>
      </c>
      <c r="H37" s="37">
        <v>0.80140757009957564</v>
      </c>
      <c r="I37" s="37">
        <v>0.92048164078852646</v>
      </c>
      <c r="O37" s="37" t="s">
        <v>40</v>
      </c>
      <c r="P37" s="37">
        <v>0.99604545969134206</v>
      </c>
      <c r="Q37" s="37">
        <v>5.0456256780151094E-2</v>
      </c>
      <c r="R37" s="37">
        <v>19.740771972667911</v>
      </c>
      <c r="S37" s="37">
        <v>1.6241865771517474E-10</v>
      </c>
      <c r="T37" s="37">
        <v>0.88611072008176484</v>
      </c>
      <c r="U37" s="37">
        <v>1.1059801993009193</v>
      </c>
      <c r="V37" s="37">
        <v>0.88611072008176484</v>
      </c>
      <c r="W37" s="37">
        <v>1.1059801993009193</v>
      </c>
    </row>
    <row r="38" spans="1:23" ht="15" thickBot="1" x14ac:dyDescent="0.35">
      <c r="A38" s="38" t="s">
        <v>41</v>
      </c>
      <c r="B38" s="38">
        <v>-0.2355988929492801</v>
      </c>
      <c r="C38" s="38">
        <v>2.5797258656330826E-2</v>
      </c>
      <c r="D38" s="38">
        <v>-9.1327104204330833</v>
      </c>
      <c r="E38" s="38">
        <v>9.4570202461214408E-7</v>
      </c>
      <c r="F38" s="38">
        <v>-0.29180629107993766</v>
      </c>
      <c r="G38" s="38">
        <v>-0.17939149481862254</v>
      </c>
      <c r="H38" s="38">
        <v>-0.29180629107993766</v>
      </c>
      <c r="I38" s="38">
        <v>-0.17939149481862254</v>
      </c>
      <c r="O38" s="38" t="s">
        <v>41</v>
      </c>
      <c r="P38" s="38">
        <v>-0.41447367929420692</v>
      </c>
      <c r="Q38" s="38">
        <v>4.7207458779324106E-2</v>
      </c>
      <c r="R38" s="38">
        <v>-8.7798345857103808</v>
      </c>
      <c r="S38" s="38">
        <v>1.4330297449211083E-6</v>
      </c>
      <c r="T38" s="38">
        <v>-0.51732989613858515</v>
      </c>
      <c r="U38" s="38">
        <v>-0.31161746244982869</v>
      </c>
      <c r="V38" s="38">
        <v>-0.51732989613858515</v>
      </c>
      <c r="W38" s="38">
        <v>-0.31161746244982869</v>
      </c>
    </row>
    <row r="40" spans="1:23" x14ac:dyDescent="0.3">
      <c r="B40">
        <f>10^B36</f>
        <v>2033.7688919954157</v>
      </c>
      <c r="P40">
        <f>10^P36</f>
        <v>1067.4193840000214</v>
      </c>
    </row>
    <row r="41" spans="1:23" x14ac:dyDescent="0.3">
      <c r="B41" s="37">
        <v>0.86094460544405105</v>
      </c>
      <c r="P41" s="37">
        <v>0.99604545969134206</v>
      </c>
    </row>
    <row r="42" spans="1:23" ht="15" thickBot="1" x14ac:dyDescent="0.35">
      <c r="B42" s="38">
        <v>-0.2355988929492801</v>
      </c>
      <c r="P42" s="38">
        <v>-0.41447367929420692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sqref="A1:AB17"/>
    </sheetView>
  </sheetViews>
  <sheetFormatPr defaultRowHeight="14.4" x14ac:dyDescent="0.3"/>
  <cols>
    <col min="8" max="8" width="10.21875" customWidth="1"/>
  </cols>
  <sheetData>
    <row r="1" spans="1:28" x14ac:dyDescent="0.3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0" t="s">
        <v>6</v>
      </c>
      <c r="H1" s="10" t="s">
        <v>7</v>
      </c>
      <c r="I1" s="10" t="s">
        <v>1</v>
      </c>
      <c r="J1" s="10" t="s">
        <v>6</v>
      </c>
      <c r="K1" s="10" t="s">
        <v>7</v>
      </c>
      <c r="L1" s="12" t="s">
        <v>8</v>
      </c>
      <c r="M1" s="12" t="s">
        <v>9</v>
      </c>
      <c r="N1" s="23" t="s">
        <v>10</v>
      </c>
      <c r="O1" s="29" t="s">
        <v>0</v>
      </c>
      <c r="P1" s="10" t="s">
        <v>1</v>
      </c>
      <c r="Q1" s="10" t="s">
        <v>2</v>
      </c>
      <c r="R1" s="10" t="s">
        <v>3</v>
      </c>
      <c r="S1" s="10" t="s">
        <v>4</v>
      </c>
      <c r="T1" s="10" t="s">
        <v>5</v>
      </c>
      <c r="U1" s="10" t="s">
        <v>6</v>
      </c>
      <c r="V1" s="10" t="s">
        <v>11</v>
      </c>
      <c r="W1" s="10" t="s">
        <v>3</v>
      </c>
      <c r="X1" s="10" t="s">
        <v>6</v>
      </c>
      <c r="Y1" s="10" t="s">
        <v>11</v>
      </c>
      <c r="Z1" s="30" t="s">
        <v>12</v>
      </c>
      <c r="AA1" s="30" t="s">
        <v>9</v>
      </c>
      <c r="AB1" s="31" t="s">
        <v>13</v>
      </c>
    </row>
    <row r="2" spans="1:28" x14ac:dyDescent="0.3">
      <c r="A2" s="13" t="s">
        <v>14</v>
      </c>
      <c r="B2" s="2" t="s">
        <v>14</v>
      </c>
      <c r="C2" s="1" t="s">
        <v>14</v>
      </c>
      <c r="D2" s="1" t="s">
        <v>14</v>
      </c>
      <c r="E2" s="1" t="s">
        <v>14</v>
      </c>
      <c r="F2" s="1" t="s">
        <v>14</v>
      </c>
      <c r="G2" s="2" t="s">
        <v>14</v>
      </c>
      <c r="H2" s="2" t="s">
        <v>14</v>
      </c>
      <c r="I2" s="2" t="s">
        <v>15</v>
      </c>
      <c r="J2" s="2" t="s">
        <v>15</v>
      </c>
      <c r="K2" s="2" t="s">
        <v>15</v>
      </c>
      <c r="L2" s="3"/>
      <c r="M2" s="3"/>
      <c r="N2" s="24"/>
      <c r="O2" s="32" t="s">
        <v>14</v>
      </c>
      <c r="P2" s="2" t="s">
        <v>14</v>
      </c>
      <c r="Q2" s="2" t="s">
        <v>14</v>
      </c>
      <c r="R2" s="2" t="s">
        <v>14</v>
      </c>
      <c r="S2" s="2" t="s">
        <v>14</v>
      </c>
      <c r="T2" s="2" t="s">
        <v>14</v>
      </c>
      <c r="U2" s="2" t="s">
        <v>14</v>
      </c>
      <c r="V2" s="2" t="s">
        <v>14</v>
      </c>
      <c r="W2" s="2" t="s">
        <v>15</v>
      </c>
      <c r="X2" s="2" t="s">
        <v>15</v>
      </c>
      <c r="Y2" s="2" t="s">
        <v>15</v>
      </c>
      <c r="Z2" s="27"/>
      <c r="AA2" s="27"/>
      <c r="AB2" s="33"/>
    </row>
    <row r="3" spans="1:28" x14ac:dyDescent="0.3">
      <c r="A3" s="19">
        <v>20.5</v>
      </c>
      <c r="B3" s="20">
        <v>20.8</v>
      </c>
      <c r="C3" s="20">
        <v>20.6</v>
      </c>
      <c r="D3" s="20">
        <v>1</v>
      </c>
      <c r="E3" s="4">
        <f>A3+B3</f>
        <v>41.3</v>
      </c>
      <c r="F3" s="4">
        <f>C3+D3</f>
        <v>21.6</v>
      </c>
      <c r="G3" s="5">
        <f>E3+2*F3</f>
        <v>84.5</v>
      </c>
      <c r="H3" s="6">
        <v>111682.8828828829</v>
      </c>
      <c r="I3" s="7">
        <f>B3/6.89475729</f>
        <v>3.0167849461746608</v>
      </c>
      <c r="J3" s="5">
        <f>G3/6.89475729</f>
        <v>12.255688843834559</v>
      </c>
      <c r="K3" s="5">
        <f>H3/6.89475729</f>
        <v>16198.232683964847</v>
      </c>
      <c r="L3" s="8">
        <f>LOG(K3)</f>
        <v>4.2094676332172298</v>
      </c>
      <c r="M3" s="8">
        <f>LOG(J3)</f>
        <v>1.0883377262505818</v>
      </c>
      <c r="N3" s="25">
        <f>LOG(I3)</f>
        <v>0.47954435226365094</v>
      </c>
      <c r="O3" s="19">
        <v>20.5</v>
      </c>
      <c r="P3" s="20">
        <v>2.2000000000000002</v>
      </c>
      <c r="Q3" s="20">
        <v>20.6</v>
      </c>
      <c r="R3" s="20">
        <v>20.399999999999999</v>
      </c>
      <c r="S3" s="5">
        <f>O3+P3</f>
        <v>22.7</v>
      </c>
      <c r="T3" s="5">
        <f>Q3+R3</f>
        <v>41</v>
      </c>
      <c r="U3" s="5">
        <f>S3+2*T3</f>
        <v>104.7</v>
      </c>
      <c r="V3" s="20">
        <v>70673.032210062927</v>
      </c>
      <c r="W3" s="5">
        <f>R3/6.89475729</f>
        <v>2.9587698510559171</v>
      </c>
      <c r="X3" s="5">
        <f>U3/6.89475729</f>
        <v>15.185451147331104</v>
      </c>
      <c r="Y3" s="5">
        <f>V3/6.89475729</f>
        <v>10250.256714992056</v>
      </c>
      <c r="Z3" s="28">
        <f>LOG(Y3)</f>
        <v>4.010734742319416</v>
      </c>
      <c r="AA3" s="28">
        <f>LOG(X3)</f>
        <v>1.1814276989797317</v>
      </c>
      <c r="AB3" s="34">
        <f>LOG(W3)</f>
        <v>0.47111118472678815</v>
      </c>
    </row>
    <row r="4" spans="1:28" x14ac:dyDescent="0.3">
      <c r="A4" s="19">
        <v>20.5</v>
      </c>
      <c r="B4" s="20">
        <v>41.8</v>
      </c>
      <c r="C4" s="20">
        <v>20.6</v>
      </c>
      <c r="D4" s="20">
        <v>2.1</v>
      </c>
      <c r="E4" s="4">
        <f>A4+B4</f>
        <v>62.3</v>
      </c>
      <c r="F4" s="4">
        <f>C4+D4</f>
        <v>22.700000000000003</v>
      </c>
      <c r="G4" s="5">
        <f>E4+2*F4</f>
        <v>107.7</v>
      </c>
      <c r="H4" s="6">
        <v>114383.83838383837</v>
      </c>
      <c r="I4" s="7">
        <f>B4/6.89475729</f>
        <v>6.0625774399086927</v>
      </c>
      <c r="J4" s="5">
        <f>G4/6.89475729</f>
        <v>15.62056436072168</v>
      </c>
      <c r="K4" s="5">
        <f>H4/6.89475729</f>
        <v>16589.973159713409</v>
      </c>
      <c r="L4" s="8">
        <f>LOG(K4)</f>
        <v>4.2198456833964046</v>
      </c>
      <c r="M4" s="8">
        <f>LOG(J4)</f>
        <v>1.1936967205988709</v>
      </c>
      <c r="N4" s="25">
        <f>LOG(I4)</f>
        <v>0.78265729907592452</v>
      </c>
      <c r="O4" s="19">
        <v>20.5</v>
      </c>
      <c r="P4" s="20">
        <v>1.9</v>
      </c>
      <c r="Q4" s="20">
        <v>20.7</v>
      </c>
      <c r="R4" s="20">
        <v>41</v>
      </c>
      <c r="S4" s="5">
        <f>O4+P4</f>
        <v>22.4</v>
      </c>
      <c r="T4" s="5">
        <f>Q4+R4</f>
        <v>61.7</v>
      </c>
      <c r="U4" s="5">
        <f>S4+2*T4</f>
        <v>145.80000000000001</v>
      </c>
      <c r="V4" s="20">
        <v>72556.891063708492</v>
      </c>
      <c r="W4" s="5">
        <f>R4/6.89475729</f>
        <v>5.9465472496712062</v>
      </c>
      <c r="X4" s="5">
        <f>U4/6.89475729</f>
        <v>21.146502170781996</v>
      </c>
      <c r="Y4" s="5">
        <f>V4/6.89475729</f>
        <v>10523.487341453392</v>
      </c>
      <c r="Z4" s="28">
        <f>LOG(Y4)</f>
        <v>4.0221596829901625</v>
      </c>
      <c r="AA4" s="28">
        <f>LOG(X4)</f>
        <v>1.3252385412828451</v>
      </c>
      <c r="AB4" s="34">
        <f>LOG(W4)</f>
        <v>0.77426487402062483</v>
      </c>
    </row>
    <row r="5" spans="1:28" x14ac:dyDescent="0.3">
      <c r="A5" s="19">
        <v>20.6</v>
      </c>
      <c r="B5" s="20">
        <v>61.5</v>
      </c>
      <c r="C5" s="20">
        <v>20.7</v>
      </c>
      <c r="D5" s="20">
        <v>2.7</v>
      </c>
      <c r="E5" s="4">
        <f>A5+B5</f>
        <v>82.1</v>
      </c>
      <c r="F5" s="4">
        <f>C5+D5</f>
        <v>23.4</v>
      </c>
      <c r="G5" s="5">
        <f>E5+2*F5</f>
        <v>128.89999999999998</v>
      </c>
      <c r="H5" s="6">
        <v>117405.50928891737</v>
      </c>
      <c r="I5" s="7">
        <f>B5/6.89475729</f>
        <v>8.9198208745068097</v>
      </c>
      <c r="J5" s="5">
        <f>G5/6.89475729</f>
        <v>18.69536440201508</v>
      </c>
      <c r="K5" s="5">
        <f>H5/6.89475729</f>
        <v>17028.229472152652</v>
      </c>
      <c r="L5" s="8">
        <f>LOG(K5)</f>
        <v>4.2311694940901434</v>
      </c>
      <c r="M5" s="8">
        <f>LOG(J5)</f>
        <v>1.2717339346542924</v>
      </c>
      <c r="N5" s="25">
        <f>LOG(I5)</f>
        <v>0.95035613307630618</v>
      </c>
      <c r="O5" s="19">
        <v>20.5</v>
      </c>
      <c r="P5" s="20">
        <v>3.9</v>
      </c>
      <c r="Q5" s="20">
        <v>20.7</v>
      </c>
      <c r="R5" s="20">
        <v>61.1</v>
      </c>
      <c r="S5" s="5">
        <f>O5+P5</f>
        <v>24.4</v>
      </c>
      <c r="T5" s="5">
        <f>Q5+R5</f>
        <v>81.8</v>
      </c>
      <c r="U5" s="5">
        <f>S5+2*T5</f>
        <v>188</v>
      </c>
      <c r="V5" s="20">
        <v>71305.639609109639</v>
      </c>
      <c r="W5" s="5">
        <f>R5/6.89475729</f>
        <v>8.8618057793880656</v>
      </c>
      <c r="X5" s="5">
        <f>U5/6.89475729</f>
        <v>27.267094705809434</v>
      </c>
      <c r="Y5" s="5">
        <f>V5/6.89475729</f>
        <v>10342.008661063344</v>
      </c>
      <c r="Z5" s="28">
        <f>LOG(Y5)</f>
        <v>4.0146048971423403</v>
      </c>
      <c r="AA5" s="28">
        <f>LOG(X5)</f>
        <v>1.4356388665645692</v>
      </c>
      <c r="AB5" s="34">
        <f>LOG(W5)</f>
        <v>0.94752222754344362</v>
      </c>
    </row>
    <row r="6" spans="1:28" x14ac:dyDescent="0.3">
      <c r="A6" s="19">
        <v>34.6</v>
      </c>
      <c r="B6" s="20">
        <v>34.700000000000003</v>
      </c>
      <c r="C6" s="20">
        <v>34.5</v>
      </c>
      <c r="D6" s="20">
        <v>2.1</v>
      </c>
      <c r="E6" s="4">
        <f>A6+B6</f>
        <v>69.300000000000011</v>
      </c>
      <c r="F6" s="4">
        <f>C6+D6</f>
        <v>36.6</v>
      </c>
      <c r="G6" s="5">
        <f>E6+2*F6</f>
        <v>142.5</v>
      </c>
      <c r="H6" s="6">
        <v>146467.42209631728</v>
      </c>
      <c r="I6" s="7">
        <f>B6/6.89475729</f>
        <v>5.0328095015509966</v>
      </c>
      <c r="J6" s="5">
        <f>G6/6.89475729</f>
        <v>20.667877636052363</v>
      </c>
      <c r="K6" s="5">
        <f>H6/6.89475729</f>
        <v>21243.303561787492</v>
      </c>
      <c r="L6" s="8">
        <f>LOG(K6)</f>
        <v>4.3272220551162146</v>
      </c>
      <c r="M6" s="8">
        <f>LOG(J6)</f>
        <v>1.3152958816454183</v>
      </c>
      <c r="N6" s="25">
        <f>LOG(I6)</f>
        <v>0.70181049209176316</v>
      </c>
      <c r="O6" s="19">
        <v>34.299999999999997</v>
      </c>
      <c r="P6" s="20">
        <v>2.4</v>
      </c>
      <c r="Q6" s="20">
        <v>34.5</v>
      </c>
      <c r="R6" s="20">
        <v>34.299999999999997</v>
      </c>
      <c r="S6" s="5">
        <f>O6+P6</f>
        <v>36.699999999999996</v>
      </c>
      <c r="T6" s="5">
        <f>Q6+R6</f>
        <v>68.8</v>
      </c>
      <c r="U6" s="5">
        <f>S6+2*T6</f>
        <v>174.29999999999998</v>
      </c>
      <c r="V6" s="20">
        <v>96558.868910791309</v>
      </c>
      <c r="W6" s="5">
        <f>R6/6.89475729</f>
        <v>4.9747944064322525</v>
      </c>
      <c r="X6" s="5">
        <f>U6/6.89475729</f>
        <v>25.280077697992468</v>
      </c>
      <c r="Y6" s="5">
        <f>V6/6.89475729</f>
        <v>14004.679911044599</v>
      </c>
      <c r="Z6" s="28">
        <f>LOG(Y6)</f>
        <v>4.1462731871006318</v>
      </c>
      <c r="AA6" s="28">
        <f>LOG(X6)</f>
        <v>1.4027784044108826</v>
      </c>
      <c r="AB6" s="34">
        <f>LOG(W6)</f>
        <v>0.69677513734365981</v>
      </c>
    </row>
    <row r="7" spans="1:28" x14ac:dyDescent="0.3">
      <c r="A7" s="19">
        <v>34.799999999999997</v>
      </c>
      <c r="B7" s="20">
        <v>68.5</v>
      </c>
      <c r="C7" s="20">
        <v>34.6</v>
      </c>
      <c r="D7" s="20">
        <v>3.5</v>
      </c>
      <c r="E7" s="4">
        <f>A7+B7</f>
        <v>103.3</v>
      </c>
      <c r="F7" s="4">
        <f>C7+D7</f>
        <v>38.1</v>
      </c>
      <c r="G7" s="5">
        <f>E7+2*F7</f>
        <v>179.5</v>
      </c>
      <c r="H7" s="6">
        <v>153944.19306184011</v>
      </c>
      <c r="I7" s="7">
        <f>B7/6.89475729</f>
        <v>9.9350850390848198</v>
      </c>
      <c r="J7" s="5">
        <f>G7/6.89475729</f>
        <v>26.034273934536134</v>
      </c>
      <c r="K7" s="5">
        <f>H7/6.89475729</f>
        <v>22327.717508652157</v>
      </c>
      <c r="L7" s="8">
        <f>LOG(K7)</f>
        <v>4.3488443288008156</v>
      </c>
      <c r="M7" s="8">
        <f>LOG(J7)</f>
        <v>1.4155454702152273</v>
      </c>
      <c r="N7" s="25">
        <f>LOG(I7)</f>
        <v>0.99717158879331491</v>
      </c>
      <c r="O7" s="19">
        <v>34.299999999999997</v>
      </c>
      <c r="P7" s="20">
        <v>3.3</v>
      </c>
      <c r="Q7" s="20">
        <v>34.700000000000003</v>
      </c>
      <c r="R7" s="20">
        <v>68.099999999999994</v>
      </c>
      <c r="S7" s="5">
        <f>O7+P7</f>
        <v>37.599999999999994</v>
      </c>
      <c r="T7" s="5">
        <f>Q7+R7</f>
        <v>102.8</v>
      </c>
      <c r="U7" s="5">
        <f>S7+2*T7</f>
        <v>243.2</v>
      </c>
      <c r="V7" s="20">
        <v>101853.32655219028</v>
      </c>
      <c r="W7" s="5">
        <f>R7/6.89475729</f>
        <v>9.8770699439660756</v>
      </c>
      <c r="X7" s="5">
        <f>U7/6.89475729</f>
        <v>35.273177832196033</v>
      </c>
      <c r="Y7" s="5">
        <f>V7/6.89475729</f>
        <v>14772.576070214398</v>
      </c>
      <c r="Z7" s="28">
        <f>LOG(Y7)</f>
        <v>4.1694562350226159</v>
      </c>
      <c r="AA7" s="28">
        <f>LOG(X7)</f>
        <v>1.5474445879015868</v>
      </c>
      <c r="AB7" s="34">
        <f>LOG(W7)</f>
        <v>0.99462812921367449</v>
      </c>
    </row>
    <row r="8" spans="1:28" x14ac:dyDescent="0.3">
      <c r="A8" s="19">
        <v>34.5</v>
      </c>
      <c r="B8" s="20">
        <v>102.8</v>
      </c>
      <c r="C8" s="20">
        <v>34.6</v>
      </c>
      <c r="D8" s="20">
        <v>4.5</v>
      </c>
      <c r="E8" s="4">
        <f>A8+B8</f>
        <v>137.30000000000001</v>
      </c>
      <c r="F8" s="4">
        <f>C8+D8</f>
        <v>39.1</v>
      </c>
      <c r="G8" s="5">
        <f>E8+2*F8</f>
        <v>215.5</v>
      </c>
      <c r="H8" s="6">
        <v>154875.63195146612</v>
      </c>
      <c r="I8" s="7">
        <f>B8/6.89475729</f>
        <v>14.909879445517072</v>
      </c>
      <c r="J8" s="5">
        <f>G8/6.89475729</f>
        <v>31.255632495223047</v>
      </c>
      <c r="K8" s="5">
        <f>H8/6.89475729</f>
        <v>22462.811298099532</v>
      </c>
      <c r="L8" s="8">
        <f>LOG(K8)</f>
        <v>4.3514641087752413</v>
      </c>
      <c r="M8" s="8">
        <f>LOG(J8)</f>
        <v>1.4949282917976399</v>
      </c>
      <c r="N8" s="25">
        <f>LOG(I8)</f>
        <v>1.1734741319601463</v>
      </c>
      <c r="O8" s="19">
        <v>34.299999999999997</v>
      </c>
      <c r="P8" s="20">
        <v>-2.8</v>
      </c>
      <c r="Q8" s="20">
        <v>34.5</v>
      </c>
      <c r="R8" s="20">
        <v>102.8</v>
      </c>
      <c r="S8" s="5">
        <f>O8+P8</f>
        <v>31.499999999999996</v>
      </c>
      <c r="T8" s="5">
        <f>Q8+R8</f>
        <v>137.30000000000001</v>
      </c>
      <c r="U8" s="5">
        <f>S8+2*T8</f>
        <v>306.10000000000002</v>
      </c>
      <c r="V8" s="20">
        <v>99901.297910733294</v>
      </c>
      <c r="W8" s="5">
        <f>R8/6.89475729</f>
        <v>14.909879445517072</v>
      </c>
      <c r="X8" s="5">
        <f>U8/6.89475729</f>
        <v>44.396051539618448</v>
      </c>
      <c r="Y8" s="5">
        <f>V8/6.89475729</f>
        <v>14489.458251942802</v>
      </c>
      <c r="Z8" s="28">
        <f>LOG(Y8)</f>
        <v>4.1610521478873101</v>
      </c>
      <c r="AA8" s="28">
        <f>LOG(X8)</f>
        <v>1.6473443468982241</v>
      </c>
      <c r="AB8" s="34">
        <f>LOG(W8)</f>
        <v>1.1734741319601463</v>
      </c>
    </row>
    <row r="9" spans="1:28" x14ac:dyDescent="0.3">
      <c r="A9" s="19">
        <v>68.5</v>
      </c>
      <c r="B9" s="20">
        <v>68.8</v>
      </c>
      <c r="C9" s="20">
        <v>68.7</v>
      </c>
      <c r="D9" s="20">
        <v>3.1</v>
      </c>
      <c r="E9" s="4">
        <f>A9+B9</f>
        <v>137.30000000000001</v>
      </c>
      <c r="F9" s="4">
        <f>C9+D9</f>
        <v>71.8</v>
      </c>
      <c r="G9" s="5">
        <f>E9+2*F9</f>
        <v>280.89999999999998</v>
      </c>
      <c r="H9" s="6">
        <v>221647.56756756754</v>
      </c>
      <c r="I9" s="7">
        <f>B9/6.89475729</f>
        <v>9.978596360423877</v>
      </c>
      <c r="J9" s="5">
        <f>G9/6.89475729</f>
        <v>40.741100547137599</v>
      </c>
      <c r="K9" s="5">
        <f>H9/6.89475729</f>
        <v>32147.26178817638</v>
      </c>
      <c r="L9" s="8">
        <f>LOG(K9)</f>
        <v>4.5071439868736229</v>
      </c>
      <c r="M9" s="8">
        <f>LOG(J9)</f>
        <v>1.6100327565024675</v>
      </c>
      <c r="N9" s="25">
        <f>LOG(I9)</f>
        <v>0.9990694555364007</v>
      </c>
      <c r="O9" s="19">
        <v>68.2</v>
      </c>
      <c r="P9" s="20">
        <v>0.3</v>
      </c>
      <c r="Q9" s="20">
        <v>68.5</v>
      </c>
      <c r="R9" s="20">
        <v>68.400000000000006</v>
      </c>
      <c r="S9" s="5">
        <f>O9+P9</f>
        <v>68.5</v>
      </c>
      <c r="T9" s="5">
        <f>Q9+R9</f>
        <v>136.9</v>
      </c>
      <c r="U9" s="5">
        <f>S9+2*T9</f>
        <v>342.3</v>
      </c>
      <c r="V9" s="20">
        <v>151055.29425714398</v>
      </c>
      <c r="W9" s="5">
        <f>R9/6.89475729</f>
        <v>9.9205812653051346</v>
      </c>
      <c r="X9" s="5">
        <f>U9/6.89475729</f>
        <v>49.64641764786473</v>
      </c>
      <c r="Y9" s="5">
        <f>V9/6.89475729</f>
        <v>21908.718161294983</v>
      </c>
      <c r="Z9" s="28">
        <f>LOG(Y9)</f>
        <v>4.3406169685346176</v>
      </c>
      <c r="AA9" s="28">
        <f>LOG(X9)</f>
        <v>1.6958879164387666</v>
      </c>
      <c r="AB9" s="34">
        <f>LOG(W9)</f>
        <v>0.99653711902100561</v>
      </c>
    </row>
    <row r="10" spans="1:28" x14ac:dyDescent="0.3">
      <c r="A10" s="19">
        <v>68.5</v>
      </c>
      <c r="B10" s="20">
        <v>138</v>
      </c>
      <c r="C10" s="20">
        <v>68.599999999999994</v>
      </c>
      <c r="D10" s="20">
        <v>5.3</v>
      </c>
      <c r="E10" s="4">
        <f>A10+B10</f>
        <v>206.5</v>
      </c>
      <c r="F10" s="4">
        <f>C10+D10</f>
        <v>73.899999999999991</v>
      </c>
      <c r="G10" s="5">
        <f>E10+2*F10</f>
        <v>354.29999999999995</v>
      </c>
      <c r="H10" s="6">
        <v>226953.64238410594</v>
      </c>
      <c r="I10" s="7">
        <f>B10/6.89475729</f>
        <v>20.015207815966498</v>
      </c>
      <c r="J10" s="5">
        <f>G10/6.89475729</f>
        <v>51.386870501427026</v>
      </c>
      <c r="K10" s="5">
        <f>H10/6.89475729</f>
        <v>32916.842876147995</v>
      </c>
      <c r="L10" s="8">
        <f>LOG(K10)</f>
        <v>4.5174181744375872</v>
      </c>
      <c r="M10" s="8">
        <f>LOG(J10)</f>
        <v>1.7108521696340666</v>
      </c>
      <c r="N10" s="25">
        <f>LOG(I10)</f>
        <v>1.3013601037021258</v>
      </c>
      <c r="O10" s="19">
        <v>68.2</v>
      </c>
      <c r="P10" s="20">
        <v>0.6</v>
      </c>
      <c r="Q10" s="20">
        <v>68.7</v>
      </c>
      <c r="R10" s="20">
        <v>136.80000000000001</v>
      </c>
      <c r="S10" s="5">
        <f>O10+P10</f>
        <v>68.8</v>
      </c>
      <c r="T10" s="5">
        <f>Q10+R10</f>
        <v>205.5</v>
      </c>
      <c r="U10" s="5">
        <f>S10+2*T10</f>
        <v>479.8</v>
      </c>
      <c r="V10" s="20">
        <v>156342.85714285713</v>
      </c>
      <c r="W10" s="5">
        <f>R10/6.89475729</f>
        <v>19.841162530610269</v>
      </c>
      <c r="X10" s="5">
        <f>U10/6.89475729</f>
        <v>69.589106594932801</v>
      </c>
      <c r="Y10" s="5">
        <f>V10/6.89475729</f>
        <v>22675.614320697448</v>
      </c>
      <c r="Z10" s="28">
        <f>LOG(Y10)</f>
        <v>4.3555590616626736</v>
      </c>
      <c r="AA10" s="28">
        <f>LOG(X10)</f>
        <v>1.8425412609327012</v>
      </c>
      <c r="AB10" s="34">
        <f>LOG(W10)</f>
        <v>1.2975671146849868</v>
      </c>
    </row>
    <row r="11" spans="1:28" x14ac:dyDescent="0.3">
      <c r="A11" s="19">
        <v>68.400000000000006</v>
      </c>
      <c r="B11" s="20">
        <v>206.5</v>
      </c>
      <c r="C11" s="20">
        <v>68.8</v>
      </c>
      <c r="D11" s="20">
        <v>8.3000000000000007</v>
      </c>
      <c r="E11" s="4">
        <f>A11+B11</f>
        <v>274.89999999999998</v>
      </c>
      <c r="F11" s="4">
        <f>C11+D11</f>
        <v>77.099999999999994</v>
      </c>
      <c r="G11" s="5">
        <f>E11+2*F11</f>
        <v>429.09999999999997</v>
      </c>
      <c r="H11" s="6">
        <v>226822.70549207521</v>
      </c>
      <c r="I11" s="7">
        <f>B11/6.89475729</f>
        <v>29.95029285505132</v>
      </c>
      <c r="J11" s="5">
        <f>G11/6.89475729</f>
        <v>62.235693288632056</v>
      </c>
      <c r="K11" s="5">
        <f>H11/6.89475729</f>
        <v>32897.852085533705</v>
      </c>
      <c r="L11" s="8">
        <f>LOG(K11)</f>
        <v>4.5171675436079681</v>
      </c>
      <c r="M11" s="8">
        <f>LOG(J11)</f>
        <v>1.7940395318335611</v>
      </c>
      <c r="N11" s="25">
        <f>LOG(I11)</f>
        <v>1.4764010732933093</v>
      </c>
      <c r="O11" s="19">
        <v>68.2</v>
      </c>
      <c r="P11" s="20">
        <v>1</v>
      </c>
      <c r="Q11" s="20">
        <v>68.5</v>
      </c>
      <c r="R11" s="20">
        <v>205.9</v>
      </c>
      <c r="S11" s="5">
        <f>O11+P11</f>
        <v>69.2</v>
      </c>
      <c r="T11" s="5">
        <f>Q11+R11</f>
        <v>274.39999999999998</v>
      </c>
      <c r="U11" s="5">
        <f>S11+2*T11</f>
        <v>618</v>
      </c>
      <c r="V11" s="20">
        <v>154227.55767364937</v>
      </c>
      <c r="W11" s="5">
        <f>R11/6.89475729</f>
        <v>29.863270212373205</v>
      </c>
      <c r="X11" s="5">
        <f>U11/6.89475729</f>
        <v>89.633321958458666</v>
      </c>
      <c r="Y11" s="5">
        <f>V11/6.89475729</f>
        <v>22368.816070920657</v>
      </c>
      <c r="Z11" s="28">
        <f>LOG(Y11)</f>
        <v>4.3496429985144704</v>
      </c>
      <c r="AA11" s="28">
        <f>LOG(X11)</f>
        <v>1.9524694923897052</v>
      </c>
      <c r="AB11" s="34">
        <f>LOG(W11)</f>
        <v>1.4751373639189207</v>
      </c>
    </row>
    <row r="12" spans="1:28" x14ac:dyDescent="0.3">
      <c r="A12" s="19">
        <v>102.4</v>
      </c>
      <c r="B12" s="20">
        <v>68.900000000000006</v>
      </c>
      <c r="C12" s="20">
        <v>102.6</v>
      </c>
      <c r="D12" s="20">
        <v>3.1</v>
      </c>
      <c r="E12" s="4">
        <f>A12+B12</f>
        <v>171.3</v>
      </c>
      <c r="F12" s="4">
        <f>C12+D12</f>
        <v>105.69999999999999</v>
      </c>
      <c r="G12" s="5">
        <f>E12+2*F12</f>
        <v>382.7</v>
      </c>
      <c r="H12" s="6">
        <v>256332.08489388265</v>
      </c>
      <c r="I12" s="7">
        <f>B12/6.89475729</f>
        <v>9.9931001342035639</v>
      </c>
      <c r="J12" s="5">
        <f>G12/6.89475729</f>
        <v>55.505942254857814</v>
      </c>
      <c r="K12" s="5">
        <f>H12/6.89475729</f>
        <v>37177.825717761072</v>
      </c>
      <c r="L12" s="8">
        <f>LOG(K12)</f>
        <v>4.5702839872005327</v>
      </c>
      <c r="M12" s="8">
        <f>LOG(J12)</f>
        <v>1.7443394795253886</v>
      </c>
      <c r="N12" s="25">
        <f>LOG(I12)</f>
        <v>0.99970023920851525</v>
      </c>
      <c r="O12" s="19">
        <v>102.3</v>
      </c>
      <c r="P12" s="20">
        <v>1.3</v>
      </c>
      <c r="Q12" s="20">
        <v>102.6</v>
      </c>
      <c r="R12" s="20">
        <v>68.400000000000006</v>
      </c>
      <c r="S12" s="5">
        <f>O12+P12</f>
        <v>103.6</v>
      </c>
      <c r="T12" s="5">
        <f>Q12+R12</f>
        <v>171</v>
      </c>
      <c r="U12" s="5">
        <f>S12+2*T12</f>
        <v>445.6</v>
      </c>
      <c r="V12" s="20">
        <v>183866.54478976232</v>
      </c>
      <c r="W12" s="5">
        <f>R12/6.89475729</f>
        <v>9.9205812653051346</v>
      </c>
      <c r="X12" s="5">
        <f>U12/6.89475729</f>
        <v>64.628815962280228</v>
      </c>
      <c r="Y12" s="5">
        <f>V12/6.89475729</f>
        <v>26667.587712831923</v>
      </c>
      <c r="Z12" s="28">
        <f>LOG(Y12)</f>
        <v>4.4259837322107574</v>
      </c>
      <c r="AA12" s="28">
        <f>LOG(X12)</f>
        <v>1.8104261994665618</v>
      </c>
      <c r="AB12" s="34">
        <f>LOG(W12)</f>
        <v>0.99653711902100561</v>
      </c>
    </row>
    <row r="13" spans="1:28" x14ac:dyDescent="0.3">
      <c r="A13" s="19">
        <v>102.7</v>
      </c>
      <c r="B13" s="20">
        <v>102.6</v>
      </c>
      <c r="C13" s="20">
        <v>102.6</v>
      </c>
      <c r="D13" s="20">
        <v>4.2</v>
      </c>
      <c r="E13" s="4">
        <f>A13+B13</f>
        <v>205.3</v>
      </c>
      <c r="F13" s="4">
        <f>C13+D13</f>
        <v>106.8</v>
      </c>
      <c r="G13" s="5">
        <f>E13+2*F13</f>
        <v>418.9</v>
      </c>
      <c r="H13" s="6">
        <v>269144.36619718309</v>
      </c>
      <c r="I13" s="7">
        <f>B13/6.89475729</f>
        <v>14.8808718979577</v>
      </c>
      <c r="J13" s="5">
        <f>G13/6.89475729</f>
        <v>60.756308363104097</v>
      </c>
      <c r="K13" s="5">
        <f>H13/6.89475729</f>
        <v>39036.090014008754</v>
      </c>
      <c r="L13" s="8">
        <f>LOG(K13)</f>
        <v>4.5914663107779417</v>
      </c>
      <c r="M13" s="8">
        <f>LOG(J13)</f>
        <v>1.7835913776621088</v>
      </c>
      <c r="N13" s="25">
        <f>LOG(I13)</f>
        <v>1.1726283780766869</v>
      </c>
      <c r="O13" s="19">
        <v>102.3</v>
      </c>
      <c r="P13" s="20">
        <v>0.6</v>
      </c>
      <c r="Q13" s="20">
        <v>102.6</v>
      </c>
      <c r="R13" s="20">
        <v>102.2</v>
      </c>
      <c r="S13" s="5">
        <f>O13+P13</f>
        <v>102.89999999999999</v>
      </c>
      <c r="T13" s="5">
        <f>Q13+R13</f>
        <v>204.8</v>
      </c>
      <c r="U13" s="5">
        <f>S13+2*T13</f>
        <v>512.5</v>
      </c>
      <c r="V13" s="20">
        <v>191660.37355887832</v>
      </c>
      <c r="W13" s="5">
        <f>R13/6.89475729</f>
        <v>14.822856802838958</v>
      </c>
      <c r="X13" s="5">
        <f>U13/6.89475729</f>
        <v>74.331840620890077</v>
      </c>
      <c r="Y13" s="5">
        <f>V13/6.89475729</f>
        <v>27797.987006280582</v>
      </c>
      <c r="Z13" s="28">
        <f>LOG(Y13)</f>
        <v>4.4440133475829153</v>
      </c>
      <c r="AA13" s="28">
        <f>LOG(X13)</f>
        <v>1.8711748870286813</v>
      </c>
      <c r="AB13" s="34">
        <f>LOG(W13)</f>
        <v>1.1709319130995832</v>
      </c>
    </row>
    <row r="14" spans="1:28" x14ac:dyDescent="0.3">
      <c r="A14" s="19">
        <v>102.7</v>
      </c>
      <c r="B14" s="20">
        <v>206.4</v>
      </c>
      <c r="C14" s="20">
        <v>102.6</v>
      </c>
      <c r="D14" s="20">
        <v>7.7</v>
      </c>
      <c r="E14" s="4">
        <f>A14+B14</f>
        <v>309.10000000000002</v>
      </c>
      <c r="F14" s="4">
        <f>C14+D14</f>
        <v>110.3</v>
      </c>
      <c r="G14" s="5">
        <f>E14+2*F14</f>
        <v>529.70000000000005</v>
      </c>
      <c r="H14" s="6">
        <v>285283.85899814474</v>
      </c>
      <c r="I14" s="7">
        <f>B14/6.89475729</f>
        <v>29.935789081271633</v>
      </c>
      <c r="J14" s="5">
        <f>G14/6.89475729</f>
        <v>76.826489710996057</v>
      </c>
      <c r="K14" s="5">
        <f>H14/6.89475729</f>
        <v>41376.92553904892</v>
      </c>
      <c r="L14" s="8">
        <f>LOG(K14)</f>
        <v>4.6167582178176172</v>
      </c>
      <c r="M14" s="8">
        <f>LOG(J14)</f>
        <v>1.885510990236487</v>
      </c>
      <c r="N14" s="25">
        <f>LOG(I14)</f>
        <v>1.4761907102560632</v>
      </c>
      <c r="O14" s="19">
        <v>102.5</v>
      </c>
      <c r="P14" s="20">
        <v>-1.4</v>
      </c>
      <c r="Q14" s="20">
        <v>102.7</v>
      </c>
      <c r="R14" s="20">
        <v>206</v>
      </c>
      <c r="S14" s="5">
        <f>O14+P14</f>
        <v>101.1</v>
      </c>
      <c r="T14" s="5">
        <f>Q14+R14</f>
        <v>308.7</v>
      </c>
      <c r="U14" s="5">
        <f>S14+2*T14</f>
        <v>718.5</v>
      </c>
      <c r="V14" s="20">
        <v>201524.53236512613</v>
      </c>
      <c r="W14" s="5">
        <f>R14/6.89475729</f>
        <v>29.877773986152889</v>
      </c>
      <c r="X14" s="5">
        <f>U14/6.89475729</f>
        <v>104.20961460704297</v>
      </c>
      <c r="Y14" s="5">
        <f>V14/6.89475729</f>
        <v>29228.662284807724</v>
      </c>
      <c r="Z14" s="28">
        <f>LOG(Y14)</f>
        <v>4.4658089393526232</v>
      </c>
      <c r="AA14" s="28">
        <f>LOG(X14)</f>
        <v>2.0179077897711339</v>
      </c>
      <c r="AB14" s="34">
        <f>LOG(W14)</f>
        <v>1.4753482376700429</v>
      </c>
    </row>
    <row r="15" spans="1:28" x14ac:dyDescent="0.3">
      <c r="A15" s="19">
        <v>137.6</v>
      </c>
      <c r="B15" s="20">
        <v>102.3</v>
      </c>
      <c r="C15" s="20">
        <v>137.4</v>
      </c>
      <c r="D15" s="20">
        <v>3.6</v>
      </c>
      <c r="E15" s="4">
        <f>A15+B15</f>
        <v>239.89999999999998</v>
      </c>
      <c r="F15" s="4">
        <f>C15+D15</f>
        <v>141</v>
      </c>
      <c r="G15" s="5">
        <f>E15+2*F15</f>
        <v>521.9</v>
      </c>
      <c r="H15" s="6">
        <v>317887.38269030239</v>
      </c>
      <c r="I15" s="7">
        <f>B15/6.89475729</f>
        <v>14.837360576618643</v>
      </c>
      <c r="J15" s="5">
        <f>G15/6.89475729</f>
        <v>75.695195356180548</v>
      </c>
      <c r="K15" s="5">
        <f>H15/6.89475729</f>
        <v>46105.666859565754</v>
      </c>
      <c r="L15" s="8">
        <f>LOG(K15)</f>
        <v>4.6637543079186408</v>
      </c>
      <c r="M15" s="8">
        <f>LOG(J15)</f>
        <v>1.8790683141563498</v>
      </c>
      <c r="N15" s="25">
        <f>LOG(I15)</f>
        <v>1.1713566510130495</v>
      </c>
      <c r="O15" s="19">
        <v>137.4</v>
      </c>
      <c r="P15" s="20">
        <v>-0.8</v>
      </c>
      <c r="Q15" s="20">
        <v>137.5</v>
      </c>
      <c r="R15" s="20">
        <v>102.6</v>
      </c>
      <c r="S15" s="5">
        <f>O15+P15</f>
        <v>136.6</v>
      </c>
      <c r="T15" s="5">
        <f>Q15+R15</f>
        <v>240.1</v>
      </c>
      <c r="U15" s="5">
        <f>S15+2*T15</f>
        <v>616.79999999999995</v>
      </c>
      <c r="V15" s="20">
        <v>232165.47450908922</v>
      </c>
      <c r="W15" s="5">
        <f>R15/6.89475729</f>
        <v>14.8808718979577</v>
      </c>
      <c r="X15" s="5">
        <f>U15/6.89475729</f>
        <v>89.459276673102437</v>
      </c>
      <c r="Y15" s="5">
        <f>V15/6.89475729</f>
        <v>33672.75521733256</v>
      </c>
      <c r="Z15" s="28">
        <f>LOG(Y15)</f>
        <v>4.5272786532674685</v>
      </c>
      <c r="AA15" s="28">
        <f>LOG(X15)</f>
        <v>1.9516253823437899</v>
      </c>
      <c r="AB15" s="34">
        <f>LOG(W15)</f>
        <v>1.1726283780766869</v>
      </c>
    </row>
    <row r="16" spans="1:28" x14ac:dyDescent="0.3">
      <c r="A16" s="19">
        <v>137.5</v>
      </c>
      <c r="B16" s="20">
        <v>137.6</v>
      </c>
      <c r="C16" s="20">
        <v>137.5</v>
      </c>
      <c r="D16" s="20">
        <v>4.8</v>
      </c>
      <c r="E16" s="4">
        <f>A16+B16</f>
        <v>275.10000000000002</v>
      </c>
      <c r="F16" s="4">
        <f>C16+D16</f>
        <v>142.30000000000001</v>
      </c>
      <c r="G16" s="5">
        <f>E16+2*F16</f>
        <v>559.70000000000005</v>
      </c>
      <c r="H16" s="6">
        <v>328038.39999999997</v>
      </c>
      <c r="I16" s="7">
        <f>B16/6.89475729</f>
        <v>19.957192720847754</v>
      </c>
      <c r="J16" s="5">
        <f>G16/6.89475729</f>
        <v>81.177621844901807</v>
      </c>
      <c r="K16" s="5">
        <f>H16/6.89475729</f>
        <v>47577.947446501043</v>
      </c>
      <c r="L16" s="8">
        <f>LOG(K16)</f>
        <v>4.6774057022685804</v>
      </c>
      <c r="M16" s="8">
        <f>LOG(J16)</f>
        <v>1.9094363242076193</v>
      </c>
      <c r="N16" s="25">
        <f>LOG(I16)</f>
        <v>1.3000994512003818</v>
      </c>
      <c r="O16" s="19">
        <v>137.4</v>
      </c>
      <c r="P16" s="20">
        <v>-2.2000000000000002</v>
      </c>
      <c r="Q16" s="20">
        <v>137.5</v>
      </c>
      <c r="R16" s="20">
        <v>137.6</v>
      </c>
      <c r="S16" s="5">
        <f>O16+P16</f>
        <v>135.20000000000002</v>
      </c>
      <c r="T16" s="5">
        <f>Q16+R16</f>
        <v>275.10000000000002</v>
      </c>
      <c r="U16" s="5">
        <f>S16+2*T16</f>
        <v>685.40000000000009</v>
      </c>
      <c r="V16" s="20">
        <v>236663.54999942283</v>
      </c>
      <c r="W16" s="5">
        <f>R16/6.89475729</f>
        <v>19.957192720847754</v>
      </c>
      <c r="X16" s="5">
        <f>U16/6.89475729</f>
        <v>99.408865485966956</v>
      </c>
      <c r="Y16" s="5">
        <f>V16/6.89475729</f>
        <v>34325.145910890045</v>
      </c>
      <c r="Z16" s="28">
        <f>LOG(Y16)</f>
        <v>4.5356123920314353</v>
      </c>
      <c r="AA16" s="28">
        <f>LOG(X16)</f>
        <v>1.9974251173947375</v>
      </c>
      <c r="AB16" s="34">
        <f>LOG(W16)</f>
        <v>1.3000994512003818</v>
      </c>
    </row>
    <row r="17" spans="1:28" ht="15" thickBot="1" x14ac:dyDescent="0.35">
      <c r="A17" s="21">
        <v>137.6</v>
      </c>
      <c r="B17" s="22">
        <v>275.5</v>
      </c>
      <c r="C17" s="22">
        <v>137.4</v>
      </c>
      <c r="D17" s="22">
        <v>8.8000000000000007</v>
      </c>
      <c r="E17" s="14">
        <f>A17+B17</f>
        <v>413.1</v>
      </c>
      <c r="F17" s="14">
        <f>C17+D17</f>
        <v>146.20000000000002</v>
      </c>
      <c r="G17" s="15">
        <f>E17+2*F17</f>
        <v>705.5</v>
      </c>
      <c r="H17" s="16">
        <v>338971.92402972747</v>
      </c>
      <c r="I17" s="17">
        <f>B17/6.89475729</f>
        <v>39.957896763034569</v>
      </c>
      <c r="J17" s="15">
        <f>G17/6.89475729</f>
        <v>102.32412401568381</v>
      </c>
      <c r="K17" s="15">
        <f>H17/6.89475729</f>
        <v>49163.721037920317</v>
      </c>
      <c r="L17" s="18">
        <f>LOG(K17)</f>
        <v>4.6916447457579151</v>
      </c>
      <c r="M17" s="18">
        <f>LOG(J17)</f>
        <v>2.009978035391256</v>
      </c>
      <c r="N17" s="26">
        <f>LOG(I17)</f>
        <v>1.6016026204886933</v>
      </c>
      <c r="O17" s="21">
        <v>137.30000000000001</v>
      </c>
      <c r="P17" s="22">
        <v>-5.3</v>
      </c>
      <c r="Q17" s="22">
        <v>137.6</v>
      </c>
      <c r="R17" s="22">
        <v>274.8</v>
      </c>
      <c r="S17" s="15">
        <f>O17+P17</f>
        <v>132</v>
      </c>
      <c r="T17" s="15">
        <f>Q17+R17</f>
        <v>412.4</v>
      </c>
      <c r="U17" s="15">
        <f>S17+2*T17</f>
        <v>956.8</v>
      </c>
      <c r="V17" s="22">
        <v>247820.79759836828</v>
      </c>
      <c r="W17" s="15">
        <f>R17/6.89475729</f>
        <v>39.856370346576767</v>
      </c>
      <c r="X17" s="15">
        <f>U17/6.89475729</f>
        <v>138.7721075240344</v>
      </c>
      <c r="Y17" s="15">
        <f>V17/6.89475729</f>
        <v>35943.367862680527</v>
      </c>
      <c r="Z17" s="35">
        <f>LOG(Y17)</f>
        <v>4.555618767699265</v>
      </c>
      <c r="AA17" s="35">
        <f>LOG(X17)</f>
        <v>2.1423021839452252</v>
      </c>
      <c r="AB17" s="36">
        <f>LOG(W17)</f>
        <v>1.6004977456884022</v>
      </c>
    </row>
    <row r="20" spans="1:28" x14ac:dyDescent="0.3">
      <c r="A20" t="s">
        <v>16</v>
      </c>
      <c r="L20" t="s">
        <v>16</v>
      </c>
    </row>
    <row r="21" spans="1:28" ht="15" thickBot="1" x14ac:dyDescent="0.35"/>
    <row r="22" spans="1:28" x14ac:dyDescent="0.3">
      <c r="A22" s="40" t="s">
        <v>17</v>
      </c>
      <c r="B22" s="40"/>
      <c r="L22" s="40" t="s">
        <v>17</v>
      </c>
      <c r="M22" s="40"/>
    </row>
    <row r="23" spans="1:28" x14ac:dyDescent="0.3">
      <c r="A23" s="37" t="s">
        <v>18</v>
      </c>
      <c r="B23" s="37">
        <v>0.99709561929411705</v>
      </c>
      <c r="L23" s="37" t="s">
        <v>18</v>
      </c>
      <c r="M23" s="37">
        <v>0.99523176507458333</v>
      </c>
    </row>
    <row r="24" spans="1:28" x14ac:dyDescent="0.3">
      <c r="A24" s="37" t="s">
        <v>19</v>
      </c>
      <c r="B24" s="37">
        <v>0.9941996740155189</v>
      </c>
      <c r="L24" s="37" t="s">
        <v>19</v>
      </c>
      <c r="M24" s="37">
        <v>0.99048626621347058</v>
      </c>
    </row>
    <row r="25" spans="1:28" x14ac:dyDescent="0.3">
      <c r="A25" s="37" t="s">
        <v>20</v>
      </c>
      <c r="B25" s="37">
        <v>0.99323295301810532</v>
      </c>
      <c r="L25" s="37" t="s">
        <v>20</v>
      </c>
      <c r="M25" s="37">
        <v>0.98890064391571564</v>
      </c>
    </row>
    <row r="26" spans="1:28" x14ac:dyDescent="0.3">
      <c r="A26" s="37" t="s">
        <v>21</v>
      </c>
      <c r="B26" s="37">
        <v>1.4222572579087885E-2</v>
      </c>
      <c r="L26" s="37" t="s">
        <v>21</v>
      </c>
      <c r="M26" s="37">
        <v>2.0807082687077712E-2</v>
      </c>
    </row>
    <row r="27" spans="1:28" ht="15" thickBot="1" x14ac:dyDescent="0.35">
      <c r="A27" s="38" t="s">
        <v>22</v>
      </c>
      <c r="B27" s="38">
        <v>15</v>
      </c>
      <c r="L27" s="38" t="s">
        <v>22</v>
      </c>
      <c r="M27" s="38">
        <v>15</v>
      </c>
    </row>
    <row r="29" spans="1:28" ht="15" thickBot="1" x14ac:dyDescent="0.35">
      <c r="A29" t="s">
        <v>23</v>
      </c>
      <c r="L29" t="s">
        <v>23</v>
      </c>
    </row>
    <row r="30" spans="1:28" x14ac:dyDescent="0.3">
      <c r="A30" s="39"/>
      <c r="B30" s="39" t="s">
        <v>28</v>
      </c>
      <c r="C30" s="39" t="s">
        <v>29</v>
      </c>
      <c r="D30" s="39" t="s">
        <v>30</v>
      </c>
      <c r="E30" s="39" t="s">
        <v>31</v>
      </c>
      <c r="F30" s="39" t="s">
        <v>32</v>
      </c>
      <c r="L30" s="39"/>
      <c r="M30" s="39" t="s">
        <v>28</v>
      </c>
      <c r="N30" s="39" t="s">
        <v>29</v>
      </c>
      <c r="O30" s="39" t="s">
        <v>30</v>
      </c>
      <c r="P30" s="39" t="s">
        <v>31</v>
      </c>
      <c r="Q30" s="39" t="s">
        <v>32</v>
      </c>
    </row>
    <row r="31" spans="1:28" x14ac:dyDescent="0.3">
      <c r="A31" s="37" t="s">
        <v>24</v>
      </c>
      <c r="B31" s="37">
        <v>2</v>
      </c>
      <c r="C31" s="37">
        <v>0.41606269493346687</v>
      </c>
      <c r="D31" s="37">
        <v>0.20803134746673344</v>
      </c>
      <c r="E31" s="37">
        <v>1028.4246195908859</v>
      </c>
      <c r="F31" s="37">
        <v>3.8081532075197644E-14</v>
      </c>
      <c r="L31" s="37" t="s">
        <v>24</v>
      </c>
      <c r="M31" s="37">
        <v>2</v>
      </c>
      <c r="N31" s="37">
        <v>0.54088021487456062</v>
      </c>
      <c r="O31" s="37">
        <v>0.27044010743728031</v>
      </c>
      <c r="P31" s="37">
        <v>624.66721590375892</v>
      </c>
      <c r="Q31" s="37">
        <v>7.4149114486781783E-13</v>
      </c>
    </row>
    <row r="32" spans="1:28" x14ac:dyDescent="0.3">
      <c r="A32" s="37" t="s">
        <v>25</v>
      </c>
      <c r="B32" s="37">
        <v>12</v>
      </c>
      <c r="C32" s="37">
        <v>2.4273788492090711E-3</v>
      </c>
      <c r="D32" s="37">
        <v>2.0228157076742259E-4</v>
      </c>
      <c r="E32" s="37"/>
      <c r="F32" s="37"/>
      <c r="L32" s="37" t="s">
        <v>25</v>
      </c>
      <c r="M32" s="37">
        <v>12</v>
      </c>
      <c r="N32" s="37">
        <v>5.1952162793626692E-3</v>
      </c>
      <c r="O32" s="37">
        <v>4.3293468994688912E-4</v>
      </c>
      <c r="P32" s="37"/>
      <c r="Q32" s="37"/>
    </row>
    <row r="33" spans="1:20" ht="15" thickBot="1" x14ac:dyDescent="0.35">
      <c r="A33" s="38" t="s">
        <v>26</v>
      </c>
      <c r="B33" s="38">
        <v>14</v>
      </c>
      <c r="C33" s="38">
        <v>0.41849007378267594</v>
      </c>
      <c r="D33" s="38"/>
      <c r="E33" s="38"/>
      <c r="F33" s="38"/>
      <c r="L33" s="38" t="s">
        <v>26</v>
      </c>
      <c r="M33" s="38">
        <v>14</v>
      </c>
      <c r="N33" s="38">
        <v>0.54607543115392332</v>
      </c>
      <c r="O33" s="38"/>
      <c r="P33" s="38"/>
      <c r="Q33" s="38"/>
    </row>
    <row r="34" spans="1:20" ht="15" thickBot="1" x14ac:dyDescent="0.35"/>
    <row r="35" spans="1:20" x14ac:dyDescent="0.3">
      <c r="A35" s="39"/>
      <c r="B35" s="39" t="s">
        <v>33</v>
      </c>
      <c r="C35" s="39" t="s">
        <v>21</v>
      </c>
      <c r="D35" s="39" t="s">
        <v>34</v>
      </c>
      <c r="E35" s="39" t="s">
        <v>35</v>
      </c>
      <c r="F35" s="39" t="s">
        <v>36</v>
      </c>
      <c r="G35" s="39" t="s">
        <v>37</v>
      </c>
      <c r="H35" s="39" t="s">
        <v>38</v>
      </c>
      <c r="I35" s="39" t="s">
        <v>39</v>
      </c>
      <c r="L35" s="39"/>
      <c r="M35" s="39" t="s">
        <v>33</v>
      </c>
      <c r="N35" s="39" t="s">
        <v>21</v>
      </c>
      <c r="O35" s="39" t="s">
        <v>34</v>
      </c>
      <c r="P35" s="39" t="s">
        <v>35</v>
      </c>
      <c r="Q35" s="39" t="s">
        <v>36</v>
      </c>
      <c r="R35" s="39" t="s">
        <v>37</v>
      </c>
      <c r="S35" s="39" t="s">
        <v>38</v>
      </c>
      <c r="T35" s="39" t="s">
        <v>39</v>
      </c>
    </row>
    <row r="36" spans="1:20" x14ac:dyDescent="0.3">
      <c r="A36" s="37" t="s">
        <v>27</v>
      </c>
      <c r="B36" s="37">
        <v>3.4496323575733059</v>
      </c>
      <c r="C36" s="37">
        <v>2.3646480780115334E-2</v>
      </c>
      <c r="D36" s="37">
        <v>145.88354138828774</v>
      </c>
      <c r="E36" s="37">
        <v>7.2270320505110486E-21</v>
      </c>
      <c r="F36" s="37">
        <v>3.3981111018731109</v>
      </c>
      <c r="G36" s="37">
        <v>3.5011536132735008</v>
      </c>
      <c r="H36" s="37">
        <v>3.3981111018731109</v>
      </c>
      <c r="I36" s="37">
        <v>3.5011536132735008</v>
      </c>
      <c r="L36" s="37" t="s">
        <v>27</v>
      </c>
      <c r="M36" s="37">
        <v>2.8553176337042734</v>
      </c>
      <c r="N36" s="37">
        <v>4.521127818109924E-2</v>
      </c>
      <c r="O36" s="37">
        <v>63.154985848153935</v>
      </c>
      <c r="P36" s="37">
        <v>1.6452764026608368E-16</v>
      </c>
      <c r="Q36" s="37">
        <v>2.7568107207576404</v>
      </c>
      <c r="R36" s="37">
        <v>2.9538245466509063</v>
      </c>
      <c r="S36" s="37">
        <v>2.7568107207576404</v>
      </c>
      <c r="T36" s="37">
        <v>2.9538245466509063</v>
      </c>
    </row>
    <row r="37" spans="1:20" x14ac:dyDescent="0.3">
      <c r="A37" s="37" t="s">
        <v>40</v>
      </c>
      <c r="B37" s="37">
        <v>0.78203794548174155</v>
      </c>
      <c r="C37" s="37">
        <v>2.7676885289885433E-2</v>
      </c>
      <c r="D37" s="37">
        <v>28.255995473867095</v>
      </c>
      <c r="E37" s="37">
        <v>2.3931672338810202E-12</v>
      </c>
      <c r="F37" s="37">
        <v>0.721735192726911</v>
      </c>
      <c r="G37" s="37">
        <v>0.84234069823657209</v>
      </c>
      <c r="H37" s="37">
        <v>0.721735192726911</v>
      </c>
      <c r="I37" s="37">
        <v>0.84234069823657209</v>
      </c>
      <c r="L37" s="37" t="s">
        <v>40</v>
      </c>
      <c r="M37" s="37">
        <v>1.1791330272236085</v>
      </c>
      <c r="N37" s="37">
        <v>5.2357292848760374E-2</v>
      </c>
      <c r="O37" s="37">
        <v>22.520893710636646</v>
      </c>
      <c r="P37" s="37">
        <v>3.4736398385337923E-11</v>
      </c>
      <c r="Q37" s="37">
        <v>1.0650562858380852</v>
      </c>
      <c r="R37" s="37">
        <v>1.2932097686091317</v>
      </c>
      <c r="S37" s="37">
        <v>1.0650562858380852</v>
      </c>
      <c r="T37" s="37">
        <v>1.2932097686091317</v>
      </c>
    </row>
    <row r="38" spans="1:20" ht="15" thickBot="1" x14ac:dyDescent="0.35">
      <c r="A38" s="38" t="s">
        <v>41</v>
      </c>
      <c r="B38" s="38">
        <v>-0.21440317345723844</v>
      </c>
      <c r="C38" s="38">
        <v>2.6174055030986822E-2</v>
      </c>
      <c r="D38" s="38">
        <v>-8.1914389346019103</v>
      </c>
      <c r="E38" s="38">
        <v>2.9489991300405759E-6</v>
      </c>
      <c r="F38" s="38">
        <v>-0.27143154036316858</v>
      </c>
      <c r="G38" s="38">
        <v>-0.15737480655130828</v>
      </c>
      <c r="H38" s="38">
        <v>-0.27143154036316858</v>
      </c>
      <c r="I38" s="38">
        <v>-0.15737480655130828</v>
      </c>
      <c r="L38" s="38" t="s">
        <v>41</v>
      </c>
      <c r="M38" s="38">
        <v>-0.52907313337224648</v>
      </c>
      <c r="N38" s="38">
        <v>4.860868528894615E-2</v>
      </c>
      <c r="O38" s="38">
        <v>-10.884333329059617</v>
      </c>
      <c r="P38" s="38">
        <v>1.4230411399417323E-7</v>
      </c>
      <c r="Q38" s="38">
        <v>-0.63498236051305901</v>
      </c>
      <c r="R38" s="38">
        <v>-0.42316390623143396</v>
      </c>
      <c r="S38" s="38">
        <v>-0.63498236051305901</v>
      </c>
      <c r="T38" s="38">
        <v>-0.42316390623143396</v>
      </c>
    </row>
    <row r="40" spans="1:20" x14ac:dyDescent="0.3">
      <c r="B40">
        <f>10^B36</f>
        <v>2815.9981008346736</v>
      </c>
      <c r="M40">
        <f>10^M36</f>
        <v>716.66737378545656</v>
      </c>
    </row>
    <row r="41" spans="1:20" x14ac:dyDescent="0.3">
      <c r="B41" s="37">
        <v>0.78203794548174155</v>
      </c>
      <c r="M41" s="37">
        <v>1.1791330272236085</v>
      </c>
    </row>
    <row r="42" spans="1:20" ht="15" thickBot="1" x14ac:dyDescent="0.35">
      <c r="B42" s="38">
        <v>-0.21440317345723844</v>
      </c>
      <c r="M42" s="38">
        <v>-0.52907313337224648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sqref="A1:AB17"/>
    </sheetView>
  </sheetViews>
  <sheetFormatPr defaultRowHeight="14.4" x14ac:dyDescent="0.3"/>
  <cols>
    <col min="8" max="8" width="10.77734375" customWidth="1"/>
  </cols>
  <sheetData>
    <row r="1" spans="1:28" x14ac:dyDescent="0.3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0" t="s">
        <v>6</v>
      </c>
      <c r="H1" s="10" t="s">
        <v>7</v>
      </c>
      <c r="I1" s="10" t="s">
        <v>1</v>
      </c>
      <c r="J1" s="10" t="s">
        <v>6</v>
      </c>
      <c r="K1" s="10" t="s">
        <v>7</v>
      </c>
      <c r="L1" s="12" t="s">
        <v>8</v>
      </c>
      <c r="M1" s="12" t="s">
        <v>9</v>
      </c>
      <c r="N1" s="23" t="s">
        <v>10</v>
      </c>
      <c r="O1" s="29" t="s">
        <v>0</v>
      </c>
      <c r="P1" s="10" t="s">
        <v>1</v>
      </c>
      <c r="Q1" s="10" t="s">
        <v>2</v>
      </c>
      <c r="R1" s="10" t="s">
        <v>3</v>
      </c>
      <c r="S1" s="10" t="s">
        <v>4</v>
      </c>
      <c r="T1" s="10" t="s">
        <v>5</v>
      </c>
      <c r="U1" s="10" t="s">
        <v>6</v>
      </c>
      <c r="V1" s="10" t="s">
        <v>11</v>
      </c>
      <c r="W1" s="10" t="s">
        <v>3</v>
      </c>
      <c r="X1" s="10" t="s">
        <v>6</v>
      </c>
      <c r="Y1" s="10" t="s">
        <v>11</v>
      </c>
      <c r="Z1" s="30" t="s">
        <v>12</v>
      </c>
      <c r="AA1" s="30" t="s">
        <v>9</v>
      </c>
      <c r="AB1" s="31" t="s">
        <v>13</v>
      </c>
    </row>
    <row r="2" spans="1:28" x14ac:dyDescent="0.3">
      <c r="A2" s="13" t="s">
        <v>14</v>
      </c>
      <c r="B2" s="2" t="s">
        <v>14</v>
      </c>
      <c r="C2" s="1" t="s">
        <v>14</v>
      </c>
      <c r="D2" s="1" t="s">
        <v>14</v>
      </c>
      <c r="E2" s="1" t="s">
        <v>14</v>
      </c>
      <c r="F2" s="1" t="s">
        <v>14</v>
      </c>
      <c r="G2" s="2" t="s">
        <v>14</v>
      </c>
      <c r="H2" s="2" t="s">
        <v>14</v>
      </c>
      <c r="I2" s="2" t="s">
        <v>15</v>
      </c>
      <c r="J2" s="2" t="s">
        <v>15</v>
      </c>
      <c r="K2" s="2" t="s">
        <v>15</v>
      </c>
      <c r="L2" s="3"/>
      <c r="M2" s="3"/>
      <c r="N2" s="24"/>
      <c r="O2" s="32" t="s">
        <v>14</v>
      </c>
      <c r="P2" s="2" t="s">
        <v>14</v>
      </c>
      <c r="Q2" s="2" t="s">
        <v>14</v>
      </c>
      <c r="R2" s="2" t="s">
        <v>14</v>
      </c>
      <c r="S2" s="2" t="s">
        <v>14</v>
      </c>
      <c r="T2" s="2" t="s">
        <v>14</v>
      </c>
      <c r="U2" s="2" t="s">
        <v>14</v>
      </c>
      <c r="V2" s="2" t="s">
        <v>14</v>
      </c>
      <c r="W2" s="2" t="s">
        <v>15</v>
      </c>
      <c r="X2" s="2" t="s">
        <v>15</v>
      </c>
      <c r="Y2" s="2" t="s">
        <v>15</v>
      </c>
      <c r="Z2" s="27"/>
      <c r="AA2" s="27"/>
      <c r="AB2" s="33"/>
    </row>
    <row r="3" spans="1:28" x14ac:dyDescent="0.3">
      <c r="A3" s="19">
        <v>20.5</v>
      </c>
      <c r="B3" s="20">
        <v>20.8</v>
      </c>
      <c r="C3" s="20">
        <v>20.5</v>
      </c>
      <c r="D3" s="20">
        <v>0.7</v>
      </c>
      <c r="E3" s="4">
        <f>A3+B3</f>
        <v>41.3</v>
      </c>
      <c r="F3" s="4">
        <f>C3+D3</f>
        <v>21.2</v>
      </c>
      <c r="G3" s="5">
        <f>E3+2*F3</f>
        <v>83.699999999999989</v>
      </c>
      <c r="H3" s="41">
        <v>108537.52181500873</v>
      </c>
      <c r="I3" s="7">
        <f>B3/6.89475729</f>
        <v>3.0167849461746608</v>
      </c>
      <c r="J3" s="5">
        <f>G3/6.89475729</f>
        <v>12.139658653597071</v>
      </c>
      <c r="K3" s="5">
        <f>H3/6.89475729</f>
        <v>15742.036630126066</v>
      </c>
      <c r="L3" s="8">
        <f>LOG(K3)</f>
        <v>4.1970609186206902</v>
      </c>
      <c r="M3" s="8">
        <f>LOG(J3)</f>
        <v>1.0842064752941494</v>
      </c>
      <c r="N3" s="25">
        <f>LOG(I3)</f>
        <v>0.47954435226365094</v>
      </c>
      <c r="O3" s="44">
        <v>20.3</v>
      </c>
      <c r="P3" s="43">
        <v>4.5999999999999996</v>
      </c>
      <c r="Q3" s="43">
        <v>20.8</v>
      </c>
      <c r="R3" s="43">
        <v>20.100000000000001</v>
      </c>
      <c r="S3" s="5">
        <f>O3+P3</f>
        <v>24.9</v>
      </c>
      <c r="T3" s="5">
        <f>Q3+R3</f>
        <v>40.900000000000006</v>
      </c>
      <c r="U3" s="5">
        <f>S3+2*T3</f>
        <v>106.70000000000002</v>
      </c>
      <c r="V3" s="43">
        <v>58721.778553654942</v>
      </c>
      <c r="W3" s="5">
        <f>R3/6.89475729</f>
        <v>2.9152585297168598</v>
      </c>
      <c r="X3" s="5">
        <f>U3/6.89475729</f>
        <v>15.475526622924825</v>
      </c>
      <c r="Y3" s="5">
        <f>V3/6.89475729</f>
        <v>8516.873920830205</v>
      </c>
      <c r="Z3" s="28">
        <f>LOG(Y3)</f>
        <v>3.9302802182337775</v>
      </c>
      <c r="AA3" s="28">
        <f>LOG(X3)</f>
        <v>1.1896454367253593</v>
      </c>
      <c r="AB3" s="34">
        <f>LOG(W3)</f>
        <v>0.46467707472137831</v>
      </c>
    </row>
    <row r="4" spans="1:28" x14ac:dyDescent="0.3">
      <c r="A4" s="19">
        <v>20.6</v>
      </c>
      <c r="B4" s="20">
        <v>41.9</v>
      </c>
      <c r="C4" s="20">
        <v>20.6</v>
      </c>
      <c r="D4" s="20">
        <v>0.8</v>
      </c>
      <c r="E4" s="4">
        <f>A4+B4</f>
        <v>62.5</v>
      </c>
      <c r="F4" s="4">
        <f>C4+D4</f>
        <v>21.400000000000002</v>
      </c>
      <c r="G4" s="5">
        <f>E4+2*F4</f>
        <v>105.30000000000001</v>
      </c>
      <c r="H4" s="41">
        <v>104313.90507910075</v>
      </c>
      <c r="I4" s="7">
        <f>B4/6.89475729</f>
        <v>6.0770812136883787</v>
      </c>
      <c r="J4" s="5">
        <f>G4/6.89475729</f>
        <v>15.27247379000922</v>
      </c>
      <c r="K4" s="5">
        <f>H4/6.89475729</f>
        <v>15129.452813429019</v>
      </c>
      <c r="L4" s="8">
        <f>LOG(K4)</f>
        <v>4.1798232211887081</v>
      </c>
      <c r="M4" s="8">
        <f>LOG(J4)</f>
        <v>1.1839093884863758</v>
      </c>
      <c r="N4" s="25">
        <f>LOG(I4)</f>
        <v>0.78369504026718473</v>
      </c>
      <c r="O4" s="44">
        <v>20.5</v>
      </c>
      <c r="P4" s="43">
        <v>6.6</v>
      </c>
      <c r="Q4" s="43">
        <v>20.7</v>
      </c>
      <c r="R4" s="43">
        <v>41.2</v>
      </c>
      <c r="S4" s="5">
        <f>O4+P4</f>
        <v>27.1</v>
      </c>
      <c r="T4" s="5">
        <f>Q4+R4</f>
        <v>61.900000000000006</v>
      </c>
      <c r="U4" s="5">
        <f>S4+2*T4</f>
        <v>150.9</v>
      </c>
      <c r="V4" s="43">
        <v>55324.945957113006</v>
      </c>
      <c r="W4" s="5">
        <f>R4/6.89475729</f>
        <v>5.9755547972305783</v>
      </c>
      <c r="X4" s="5">
        <f>U4/6.89475729</f>
        <v>21.886194633545976</v>
      </c>
      <c r="Y4" s="5">
        <f>V4/6.89475729</f>
        <v>8024.2050053531329</v>
      </c>
      <c r="Z4" s="28">
        <f>LOG(Y4)</f>
        <v>3.904402015669926</v>
      </c>
      <c r="AA4" s="28">
        <f>LOG(X4)</f>
        <v>1.3401702570764793</v>
      </c>
      <c r="AB4" s="34">
        <f>LOG(W4)</f>
        <v>0.776378233334024</v>
      </c>
    </row>
    <row r="5" spans="1:28" x14ac:dyDescent="0.3">
      <c r="A5" s="19">
        <v>20.7</v>
      </c>
      <c r="B5" s="20">
        <v>61.9</v>
      </c>
      <c r="C5" s="20">
        <v>20.6</v>
      </c>
      <c r="D5" s="20">
        <v>1.1000000000000001</v>
      </c>
      <c r="E5" s="4">
        <f>A5+B5</f>
        <v>82.6</v>
      </c>
      <c r="F5" s="4">
        <f>C5+D5</f>
        <v>21.700000000000003</v>
      </c>
      <c r="G5" s="5">
        <f>E5+2*F5</f>
        <v>126</v>
      </c>
      <c r="H5" s="41">
        <v>104153.62971299942</v>
      </c>
      <c r="I5" s="7">
        <f>B5/6.89475729</f>
        <v>8.9778359696255521</v>
      </c>
      <c r="J5" s="5">
        <f>G5/6.89475729</f>
        <v>18.274754962404195</v>
      </c>
      <c r="K5" s="5">
        <f>H5/6.89475729</f>
        <v>15106.206836905119</v>
      </c>
      <c r="L5" s="8">
        <f>LOG(K5)</f>
        <v>4.1791554268401354</v>
      </c>
      <c r="M5" s="8">
        <f>LOG(J5)</f>
        <v>1.2618515624184523</v>
      </c>
      <c r="N5" s="25">
        <f>LOG(I5)</f>
        <v>0.95317166632100736</v>
      </c>
      <c r="O5" s="44">
        <v>20.5</v>
      </c>
      <c r="P5" s="43">
        <v>-4.5</v>
      </c>
      <c r="Q5" s="43">
        <v>20.9</v>
      </c>
      <c r="R5" s="43">
        <v>60.8</v>
      </c>
      <c r="S5" s="5">
        <f>O5+P5</f>
        <v>16</v>
      </c>
      <c r="T5" s="5">
        <f>Q5+R5</f>
        <v>81.699999999999989</v>
      </c>
      <c r="U5" s="5">
        <f>S5+2*T5</f>
        <v>179.39999999999998</v>
      </c>
      <c r="V5" s="43">
        <v>56260.638308846719</v>
      </c>
      <c r="W5" s="5">
        <f>R5/6.89475729</f>
        <v>8.8182944580490084</v>
      </c>
      <c r="X5" s="5">
        <f>U5/6.89475729</f>
        <v>26.019770160756444</v>
      </c>
      <c r="Y5" s="5">
        <f>V5/6.89475729</f>
        <v>8159.9157073224133</v>
      </c>
      <c r="Z5" s="28">
        <f>LOG(Y5)</f>
        <v>3.9116856724752065</v>
      </c>
      <c r="AA5" s="28">
        <f>LOG(X5)</f>
        <v>1.4153034560089626</v>
      </c>
      <c r="AB5" s="34">
        <f>LOG(W5)</f>
        <v>0.94538459657362428</v>
      </c>
    </row>
    <row r="6" spans="1:28" x14ac:dyDescent="0.3">
      <c r="A6" s="19">
        <v>34.5</v>
      </c>
      <c r="B6" s="20">
        <v>34.9</v>
      </c>
      <c r="C6" s="20">
        <v>34.5</v>
      </c>
      <c r="D6" s="20">
        <v>1</v>
      </c>
      <c r="E6" s="4">
        <f>A6+B6</f>
        <v>69.400000000000006</v>
      </c>
      <c r="F6" s="4">
        <f>C6+D6</f>
        <v>35.5</v>
      </c>
      <c r="G6" s="5">
        <f>E6+2*F6</f>
        <v>140.4</v>
      </c>
      <c r="H6" s="41">
        <v>136050.8474576271</v>
      </c>
      <c r="I6" s="7">
        <f>B6/6.89475729</f>
        <v>5.0618170491103678</v>
      </c>
      <c r="J6" s="5">
        <f>G6/6.89475729</f>
        <v>20.363298386678959</v>
      </c>
      <c r="K6" s="5">
        <f>H6/6.89475729</f>
        <v>19732.507140599737</v>
      </c>
      <c r="L6" s="8">
        <f>LOG(K6)</f>
        <v>4.2951822686355179</v>
      </c>
      <c r="M6" s="8">
        <f>LOG(J6)</f>
        <v>1.308848125094676</v>
      </c>
      <c r="N6" s="25">
        <f>LOG(I6)</f>
        <v>0.70430644426006928</v>
      </c>
      <c r="O6" s="44">
        <v>34.299999999999997</v>
      </c>
      <c r="P6" s="43">
        <v>1.1000000000000001</v>
      </c>
      <c r="Q6" s="43">
        <v>34.6</v>
      </c>
      <c r="R6" s="43">
        <v>34.5</v>
      </c>
      <c r="S6" s="5">
        <f>O6+P6</f>
        <v>35.4</v>
      </c>
      <c r="T6" s="5">
        <f>Q6+R6</f>
        <v>69.099999999999994</v>
      </c>
      <c r="U6" s="5">
        <f>S6+2*T6</f>
        <v>173.6</v>
      </c>
      <c r="V6" s="43">
        <v>69226.278090704523</v>
      </c>
      <c r="W6" s="5">
        <f>R6/6.89475729</f>
        <v>5.0038019539916245</v>
      </c>
      <c r="X6" s="5">
        <f>U6/6.89475729</f>
        <v>25.178551281534666</v>
      </c>
      <c r="Y6" s="5">
        <f>V6/6.89475729</f>
        <v>10040.422770372026</v>
      </c>
      <c r="Z6" s="28">
        <f>LOG(Y6)</f>
        <v>4.0017519999578131</v>
      </c>
      <c r="AA6" s="28">
        <f>LOG(X6)</f>
        <v>1.4010307381413625</v>
      </c>
      <c r="AB6" s="34">
        <f>LOG(W6)</f>
        <v>0.69930011237416345</v>
      </c>
    </row>
    <row r="7" spans="1:28" x14ac:dyDescent="0.3">
      <c r="A7" s="19">
        <v>34.5</v>
      </c>
      <c r="B7" s="20">
        <v>68.8</v>
      </c>
      <c r="C7" s="20">
        <v>34.5</v>
      </c>
      <c r="D7" s="20">
        <v>2</v>
      </c>
      <c r="E7" s="4">
        <f>A7+B7</f>
        <v>103.3</v>
      </c>
      <c r="F7" s="4">
        <f>C7+D7</f>
        <v>36.5</v>
      </c>
      <c r="G7" s="5">
        <f>E7+2*F7</f>
        <v>176.3</v>
      </c>
      <c r="H7" s="41">
        <v>145482.31966053747</v>
      </c>
      <c r="I7" s="7">
        <f>B7/6.89475729</f>
        <v>9.978596360423877</v>
      </c>
      <c r="J7" s="5">
        <f>G7/6.89475729</f>
        <v>25.570153173586188</v>
      </c>
      <c r="K7" s="5">
        <f>H7/6.89475729</f>
        <v>21100.426533003814</v>
      </c>
      <c r="L7" s="8">
        <f>LOG(K7)</f>
        <v>4.3242912343999498</v>
      </c>
      <c r="M7" s="8">
        <f>LOG(J7)</f>
        <v>1.4077333296002115</v>
      </c>
      <c r="N7" s="25">
        <f>LOG(I7)</f>
        <v>0.9990694555364007</v>
      </c>
      <c r="O7" s="44">
        <v>34.4</v>
      </c>
      <c r="P7" s="43">
        <v>-1.4</v>
      </c>
      <c r="Q7" s="43">
        <v>34.700000000000003</v>
      </c>
      <c r="R7" s="43">
        <v>67.8</v>
      </c>
      <c r="S7" s="5">
        <f>O7+P7</f>
        <v>33</v>
      </c>
      <c r="T7" s="5">
        <f>Q7+R7</f>
        <v>102.5</v>
      </c>
      <c r="U7" s="5">
        <f>S7+2*T7</f>
        <v>238</v>
      </c>
      <c r="V7" s="43">
        <v>71545.237658285914</v>
      </c>
      <c r="W7" s="5">
        <f>R7/6.89475729</f>
        <v>9.8335586226270184</v>
      </c>
      <c r="X7" s="5">
        <f>U7/6.89475729</f>
        <v>34.51898159565237</v>
      </c>
      <c r="Y7" s="5">
        <f>V7/6.89475729</f>
        <v>10376.759420096412</v>
      </c>
      <c r="Z7" s="28">
        <f>LOG(Y7)</f>
        <v>4.0160617479534739</v>
      </c>
      <c r="AA7" s="28">
        <f>LOG(X7)</f>
        <v>1.5380579743574014</v>
      </c>
      <c r="AB7" s="34">
        <f>LOG(W7)</f>
        <v>0.99271071116795273</v>
      </c>
    </row>
    <row r="8" spans="1:28" x14ac:dyDescent="0.3">
      <c r="A8" s="19">
        <v>34.5</v>
      </c>
      <c r="B8" s="20">
        <v>103</v>
      </c>
      <c r="C8" s="20">
        <v>34.5</v>
      </c>
      <c r="D8" s="20">
        <v>2.9</v>
      </c>
      <c r="E8" s="4">
        <f>A8+B8</f>
        <v>137.5</v>
      </c>
      <c r="F8" s="4">
        <f>C8+D8</f>
        <v>37.4</v>
      </c>
      <c r="G8" s="5">
        <f>E8+2*F8</f>
        <v>212.3</v>
      </c>
      <c r="H8" s="41">
        <v>145957.34597156398</v>
      </c>
      <c r="I8" s="7">
        <f>B8/6.89475729</f>
        <v>14.938886993076444</v>
      </c>
      <c r="J8" s="5">
        <f>G8/6.89475729</f>
        <v>30.791511734273101</v>
      </c>
      <c r="K8" s="5">
        <f>H8/6.89475729</f>
        <v>21169.323274549086</v>
      </c>
      <c r="L8" s="8">
        <f>LOG(K8)</f>
        <v>4.3257069750327988</v>
      </c>
      <c r="M8" s="8">
        <f>LOG(J8)</f>
        <v>1.4884310114668882</v>
      </c>
      <c r="N8" s="25">
        <f>LOG(I8)</f>
        <v>1.1743182420060616</v>
      </c>
      <c r="O8" s="44">
        <v>34.200000000000003</v>
      </c>
      <c r="P8" s="43">
        <v>-7.7</v>
      </c>
      <c r="Q8" s="43">
        <v>34.5</v>
      </c>
      <c r="R8" s="43">
        <v>101.8</v>
      </c>
      <c r="S8" s="5">
        <f>O8+P8</f>
        <v>26.500000000000004</v>
      </c>
      <c r="T8" s="5">
        <f>Q8+R8</f>
        <v>136.30000000000001</v>
      </c>
      <c r="U8" s="5">
        <f>S8+2*T8</f>
        <v>299.10000000000002</v>
      </c>
      <c r="V8" s="43">
        <v>71637.161268457552</v>
      </c>
      <c r="W8" s="5">
        <f>R8/6.89475729</f>
        <v>14.764841707720214</v>
      </c>
      <c r="X8" s="5">
        <f>U8/6.89475729</f>
        <v>43.380787375040434</v>
      </c>
      <c r="Y8" s="5">
        <f>V8/6.89475729</f>
        <v>10390.091812565826</v>
      </c>
      <c r="Z8" s="28">
        <f>LOG(Y8)</f>
        <v>4.0166193852390384</v>
      </c>
      <c r="AA8" s="28">
        <f>LOG(X8)</f>
        <v>1.6372974303322076</v>
      </c>
      <c r="AB8" s="34">
        <f>LOG(W8)</f>
        <v>1.1692287953016294</v>
      </c>
    </row>
    <row r="9" spans="1:28" x14ac:dyDescent="0.3">
      <c r="A9" s="19">
        <v>68.5</v>
      </c>
      <c r="B9" s="20">
        <v>68.5</v>
      </c>
      <c r="C9" s="20">
        <v>68.599999999999994</v>
      </c>
      <c r="D9" s="20">
        <v>2.1</v>
      </c>
      <c r="E9" s="4">
        <f>A9+B9</f>
        <v>137</v>
      </c>
      <c r="F9" s="4">
        <f>C9+D9</f>
        <v>70.699999999999989</v>
      </c>
      <c r="G9" s="5">
        <f>E9+2*F9</f>
        <v>278.39999999999998</v>
      </c>
      <c r="H9" s="41">
        <v>216735.44973544974</v>
      </c>
      <c r="I9" s="7">
        <f>B9/6.89475729</f>
        <v>9.9350850390848198</v>
      </c>
      <c r="J9" s="5">
        <f>G9/6.89475729</f>
        <v>40.378506202645454</v>
      </c>
      <c r="K9" s="5">
        <f>H9/6.89475729</f>
        <v>31434.819330014405</v>
      </c>
      <c r="L9" s="8">
        <f>LOG(K9)</f>
        <v>4.4974109686084818</v>
      </c>
      <c r="M9" s="8">
        <f>LOG(J9)</f>
        <v>1.6061502482394139</v>
      </c>
      <c r="N9" s="25">
        <f>LOG(I9)</f>
        <v>0.99717158879331491</v>
      </c>
      <c r="O9" s="44">
        <v>68.2</v>
      </c>
      <c r="P9" s="43">
        <v>6</v>
      </c>
      <c r="Q9" s="43">
        <v>68.599999999999994</v>
      </c>
      <c r="R9" s="43">
        <v>68</v>
      </c>
      <c r="S9" s="5">
        <f>O9+P9</f>
        <v>74.2</v>
      </c>
      <c r="T9" s="5">
        <f>Q9+R9</f>
        <v>136.6</v>
      </c>
      <c r="U9" s="5">
        <f>S9+2*T9</f>
        <v>347.4</v>
      </c>
      <c r="V9" s="43">
        <v>106793.56675385796</v>
      </c>
      <c r="W9" s="5">
        <f>R9/6.89475729</f>
        <v>9.8625661701863905</v>
      </c>
      <c r="X9" s="5">
        <f>U9/6.89475729</f>
        <v>50.386110110628707</v>
      </c>
      <c r="Y9" s="5">
        <f>V9/6.89475729</f>
        <v>15489.097333237376</v>
      </c>
      <c r="Z9" s="28">
        <f>LOG(Y9)</f>
        <v>4.1900261088749673</v>
      </c>
      <c r="AA9" s="28">
        <f>LOG(X9)</f>
        <v>1.7023108314119693</v>
      </c>
      <c r="AB9" s="34">
        <f>LOG(W9)</f>
        <v>0.99398993000712565</v>
      </c>
    </row>
    <row r="10" spans="1:28" x14ac:dyDescent="0.3">
      <c r="A10" s="19">
        <v>68.400000000000006</v>
      </c>
      <c r="B10" s="20">
        <v>137.6</v>
      </c>
      <c r="C10" s="20">
        <v>68.599999999999994</v>
      </c>
      <c r="D10" s="20">
        <v>4.2</v>
      </c>
      <c r="E10" s="4">
        <f>A10+B10</f>
        <v>206</v>
      </c>
      <c r="F10" s="4">
        <f>C10+D10</f>
        <v>72.8</v>
      </c>
      <c r="G10" s="5">
        <f>E10+2*F10</f>
        <v>351.6</v>
      </c>
      <c r="H10" s="41">
        <v>221672.41379310342</v>
      </c>
      <c r="I10" s="7">
        <f>B10/6.89475729</f>
        <v>19.957192720847754</v>
      </c>
      <c r="J10" s="5">
        <f>G10/6.89475729</f>
        <v>50.995268609375515</v>
      </c>
      <c r="K10" s="5">
        <f>H10/6.89475729</f>
        <v>32150.865428520894</v>
      </c>
      <c r="L10" s="8">
        <f>LOG(K10)</f>
        <v>4.5071926676419682</v>
      </c>
      <c r="M10" s="8">
        <f>LOG(J10)</f>
        <v>1.7075298837026236</v>
      </c>
      <c r="N10" s="25">
        <f>LOG(I10)</f>
        <v>1.3000994512003818</v>
      </c>
      <c r="O10" s="44">
        <v>68.3</v>
      </c>
      <c r="P10" s="43">
        <v>-1.3</v>
      </c>
      <c r="Q10" s="43">
        <v>68.599999999999994</v>
      </c>
      <c r="R10" s="43">
        <v>137.1</v>
      </c>
      <c r="S10" s="5">
        <f>O10+P10</f>
        <v>67</v>
      </c>
      <c r="T10" s="5">
        <f>Q10+R10</f>
        <v>205.7</v>
      </c>
      <c r="U10" s="5">
        <f>S10+2*T10</f>
        <v>478.4</v>
      </c>
      <c r="V10" s="43">
        <v>110154.51174289246</v>
      </c>
      <c r="W10" s="5">
        <f>R10/6.89475729</f>
        <v>19.884673851949326</v>
      </c>
      <c r="X10" s="5">
        <f>U10/6.89475729</f>
        <v>69.386053762017198</v>
      </c>
      <c r="Y10" s="5">
        <f>V10/6.89475729</f>
        <v>15976.561191306628</v>
      </c>
      <c r="Z10" s="28">
        <f>LOG(Y10)</f>
        <v>4.2034833071209849</v>
      </c>
      <c r="AA10" s="28">
        <f>LOG(X10)</f>
        <v>1.8412721882812437</v>
      </c>
      <c r="AB10" s="34">
        <f>LOG(W10)</f>
        <v>1.2985184720904022</v>
      </c>
    </row>
    <row r="11" spans="1:28" x14ac:dyDescent="0.3">
      <c r="A11" s="19">
        <v>68.400000000000006</v>
      </c>
      <c r="B11" s="20">
        <v>206.6</v>
      </c>
      <c r="C11" s="20">
        <v>68.7</v>
      </c>
      <c r="D11" s="20">
        <v>6.6</v>
      </c>
      <c r="E11" s="4">
        <f>A11+B11</f>
        <v>275</v>
      </c>
      <c r="F11" s="4">
        <f>C11+D11</f>
        <v>75.3</v>
      </c>
      <c r="G11" s="5">
        <f>E11+2*F11</f>
        <v>425.6</v>
      </c>
      <c r="H11" s="41">
        <v>222046.72897196261</v>
      </c>
      <c r="I11" s="7">
        <f>B11/6.89475729</f>
        <v>29.964796628831003</v>
      </c>
      <c r="J11" s="5">
        <f>G11/6.89475729</f>
        <v>61.728061206343057</v>
      </c>
      <c r="K11" s="5">
        <f>H11/6.89475729</f>
        <v>32205.155255285659</v>
      </c>
      <c r="L11" s="8">
        <f>LOG(K11)</f>
        <v>4.507925397152893</v>
      </c>
      <c r="M11" s="8">
        <f>LOG(J11)</f>
        <v>1.7904826365878812</v>
      </c>
      <c r="N11" s="25">
        <f>LOG(I11)</f>
        <v>1.4766113344844911</v>
      </c>
      <c r="O11" s="44">
        <v>68.3</v>
      </c>
      <c r="P11" s="43">
        <v>8.4</v>
      </c>
      <c r="Q11" s="43">
        <v>68.599999999999994</v>
      </c>
      <c r="R11" s="43">
        <v>205.7</v>
      </c>
      <c r="S11" s="5">
        <f>O11+P11</f>
        <v>76.7</v>
      </c>
      <c r="T11" s="5">
        <f>Q11+R11</f>
        <v>274.29999999999995</v>
      </c>
      <c r="U11" s="5">
        <f>S11+2*T11</f>
        <v>625.29999999999995</v>
      </c>
      <c r="V11" s="43">
        <v>110483.32626768506</v>
      </c>
      <c r="W11" s="5">
        <f>R11/6.89475729</f>
        <v>29.834262664813831</v>
      </c>
      <c r="X11" s="5">
        <f>U11/6.89475729</f>
        <v>90.692097444375733</v>
      </c>
      <c r="Y11" s="5">
        <f>V11/6.89475729</f>
        <v>16024.251706137295</v>
      </c>
      <c r="Z11" s="28">
        <f>LOG(Y11)</f>
        <v>4.2047777581607031</v>
      </c>
      <c r="AA11" s="28">
        <f>LOG(X11)</f>
        <v>1.9575694459815578</v>
      </c>
      <c r="AB11" s="34">
        <f>LOG(W11)</f>
        <v>1.4747153089956133</v>
      </c>
    </row>
    <row r="12" spans="1:28" x14ac:dyDescent="0.3">
      <c r="A12" s="19">
        <v>102.4</v>
      </c>
      <c r="B12" s="20">
        <v>69</v>
      </c>
      <c r="C12" s="20">
        <v>102.6</v>
      </c>
      <c r="D12" s="20">
        <v>2.8</v>
      </c>
      <c r="E12" s="4">
        <f>A12+B12</f>
        <v>171.4</v>
      </c>
      <c r="F12" s="4">
        <f>C12+D12</f>
        <v>105.39999999999999</v>
      </c>
      <c r="G12" s="5">
        <f>E12+2*F12</f>
        <v>382.2</v>
      </c>
      <c r="H12" s="41">
        <v>251291.1084043849</v>
      </c>
      <c r="I12" s="7">
        <f>B12/6.89475729</f>
        <v>10.007603907983249</v>
      </c>
      <c r="J12" s="5">
        <f>G12/6.89475729</f>
        <v>55.433423385959387</v>
      </c>
      <c r="K12" s="5">
        <f>H12/6.89475729</f>
        <v>36446.693891437171</v>
      </c>
      <c r="L12" s="8">
        <f>LOG(K12)</f>
        <v>4.5616581392431339</v>
      </c>
      <c r="M12" s="8">
        <f>LOG(J12)</f>
        <v>1.7437717000198834</v>
      </c>
      <c r="N12" s="25">
        <f>LOG(I12)</f>
        <v>1.0003301080381446</v>
      </c>
      <c r="O12" s="44">
        <v>102.3</v>
      </c>
      <c r="P12" s="43">
        <v>4.5</v>
      </c>
      <c r="Q12" s="43">
        <v>102.6</v>
      </c>
      <c r="R12" s="43">
        <v>68.5</v>
      </c>
      <c r="S12" s="5">
        <f>O12+P12</f>
        <v>106.8</v>
      </c>
      <c r="T12" s="5">
        <f>Q12+R12</f>
        <v>171.1</v>
      </c>
      <c r="U12" s="5">
        <f>S12+2*T12</f>
        <v>449</v>
      </c>
      <c r="V12" s="43">
        <v>127916.10284167796</v>
      </c>
      <c r="W12" s="5">
        <f>R12/6.89475729</f>
        <v>9.9350850390848198</v>
      </c>
      <c r="X12" s="5">
        <f>U12/6.89475729</f>
        <v>65.121944270789555</v>
      </c>
      <c r="Y12" s="5">
        <f>V12/6.89475729</f>
        <v>18552.662183947297</v>
      </c>
      <c r="Z12" s="28">
        <f>LOG(Y12)</f>
        <v>4.2684062367997262</v>
      </c>
      <c r="AA12" s="28">
        <f>LOG(X12)</f>
        <v>1.8137273583042126</v>
      </c>
      <c r="AB12" s="34">
        <f>LOG(W12)</f>
        <v>0.99717158879331491</v>
      </c>
    </row>
    <row r="13" spans="1:28" x14ac:dyDescent="0.3">
      <c r="A13" s="19">
        <v>102.7</v>
      </c>
      <c r="B13" s="20">
        <v>102.5</v>
      </c>
      <c r="C13" s="20">
        <v>102.7</v>
      </c>
      <c r="D13" s="20">
        <v>3.6</v>
      </c>
      <c r="E13" s="4">
        <f>A13+B13</f>
        <v>205.2</v>
      </c>
      <c r="F13" s="4">
        <f>C13+D13</f>
        <v>106.3</v>
      </c>
      <c r="G13" s="5">
        <f>E13+2*F13</f>
        <v>417.79999999999995</v>
      </c>
      <c r="H13" s="41">
        <v>263521.06620808254</v>
      </c>
      <c r="I13" s="7">
        <f>B13/6.89475729</f>
        <v>14.866368124178015</v>
      </c>
      <c r="J13" s="5">
        <f>G13/6.89475729</f>
        <v>60.596766851527555</v>
      </c>
      <c r="K13" s="5">
        <f>H13/6.89475729</f>
        <v>38220.499304636513</v>
      </c>
      <c r="L13" s="8">
        <f>LOG(K13)</f>
        <v>4.5822963562886434</v>
      </c>
      <c r="M13" s="8">
        <f>LOG(J13)</f>
        <v>1.7824494529451791</v>
      </c>
      <c r="N13" s="25">
        <f>LOG(I13)</f>
        <v>1.1722048826926625</v>
      </c>
      <c r="O13" s="44">
        <v>102.3</v>
      </c>
      <c r="P13" s="43">
        <v>1</v>
      </c>
      <c r="Q13" s="43">
        <v>102.6</v>
      </c>
      <c r="R13" s="43">
        <v>102.6</v>
      </c>
      <c r="S13" s="5">
        <f>O13+P13</f>
        <v>103.3</v>
      </c>
      <c r="T13" s="5">
        <f>Q13+R13</f>
        <v>205.2</v>
      </c>
      <c r="U13" s="5">
        <f>S13+2*T13</f>
        <v>513.69999999999993</v>
      </c>
      <c r="V13" s="43">
        <v>134948.92797128353</v>
      </c>
      <c r="W13" s="5">
        <f>R13/6.89475729</f>
        <v>14.8808718979577</v>
      </c>
      <c r="X13" s="5">
        <f>U13/6.89475729</f>
        <v>74.505885906246291</v>
      </c>
      <c r="Y13" s="5">
        <f>V13/6.89475729</f>
        <v>19572.687231066189</v>
      </c>
      <c r="Z13" s="28">
        <f>LOG(Y13)</f>
        <v>4.2916504561896804</v>
      </c>
      <c r="AA13" s="28">
        <f>LOG(X13)</f>
        <v>1.8721905830252266</v>
      </c>
      <c r="AB13" s="34">
        <f>LOG(W13)</f>
        <v>1.1726283780766869</v>
      </c>
    </row>
    <row r="14" spans="1:28" x14ac:dyDescent="0.3">
      <c r="A14" s="19">
        <v>102.5</v>
      </c>
      <c r="B14" s="20">
        <v>206.8</v>
      </c>
      <c r="C14" s="20">
        <v>102.6</v>
      </c>
      <c r="D14" s="20">
        <v>6.7</v>
      </c>
      <c r="E14" s="4">
        <f>A14+B14</f>
        <v>309.3</v>
      </c>
      <c r="F14" s="4">
        <f>C14+D14</f>
        <v>109.3</v>
      </c>
      <c r="G14" s="5">
        <f>E14+2*F14</f>
        <v>527.9</v>
      </c>
      <c r="H14" s="41">
        <v>280932.3034984098</v>
      </c>
      <c r="I14" s="7">
        <f>B14/6.89475729</f>
        <v>29.993804176390377</v>
      </c>
      <c r="J14" s="5">
        <f>G14/6.89475729</f>
        <v>76.565421782961693</v>
      </c>
      <c r="K14" s="5">
        <f>H14/6.89475729</f>
        <v>40745.785773469885</v>
      </c>
      <c r="L14" s="8">
        <f>LOG(K14)</f>
        <v>4.6100826974938762</v>
      </c>
      <c r="M14" s="8">
        <f>LOG(J14)</f>
        <v>1.8840326793018478</v>
      </c>
      <c r="N14" s="25">
        <f>LOG(I14)</f>
        <v>1.4770315517227943</v>
      </c>
      <c r="O14" s="44">
        <v>102.3</v>
      </c>
      <c r="P14" s="43">
        <v>4.3</v>
      </c>
      <c r="Q14" s="43">
        <v>102.6</v>
      </c>
      <c r="R14" s="43">
        <v>206.1</v>
      </c>
      <c r="S14" s="5">
        <f>O14+P14</f>
        <v>106.6</v>
      </c>
      <c r="T14" s="5">
        <f>Q14+R14</f>
        <v>308.7</v>
      </c>
      <c r="U14" s="5">
        <f>S14+2*T14</f>
        <v>724</v>
      </c>
      <c r="V14" s="43">
        <v>145273.14589259613</v>
      </c>
      <c r="W14" s="5">
        <f>R14/6.89475729</f>
        <v>29.892277759932576</v>
      </c>
      <c r="X14" s="5">
        <f>U14/6.89475729</f>
        <v>105.00732216492568</v>
      </c>
      <c r="Y14" s="5">
        <f>V14/6.89475729</f>
        <v>21070.088442895158</v>
      </c>
      <c r="Z14" s="28">
        <f>LOG(Y14)</f>
        <v>4.323666358587726</v>
      </c>
      <c r="AA14" s="28">
        <f>LOG(X14)</f>
        <v>2.0212195834980364</v>
      </c>
      <c r="AB14" s="34">
        <f>LOG(W14)</f>
        <v>1.4755590090801023</v>
      </c>
    </row>
    <row r="15" spans="1:28" x14ac:dyDescent="0.3">
      <c r="A15" s="19">
        <v>137.6</v>
      </c>
      <c r="B15" s="20">
        <v>102.8</v>
      </c>
      <c r="C15" s="20">
        <v>137.5</v>
      </c>
      <c r="D15" s="20">
        <v>3.4</v>
      </c>
      <c r="E15" s="4">
        <f>A15+B15</f>
        <v>240.39999999999998</v>
      </c>
      <c r="F15" s="4">
        <f>C15+D15</f>
        <v>140.9</v>
      </c>
      <c r="G15" s="5">
        <f>E15+2*F15</f>
        <v>522.20000000000005</v>
      </c>
      <c r="H15" s="41">
        <v>310790.69767441851</v>
      </c>
      <c r="I15" s="7">
        <f>B15/6.89475729</f>
        <v>14.909879445517072</v>
      </c>
      <c r="J15" s="5">
        <f>G15/6.89475729</f>
        <v>75.738706677519616</v>
      </c>
      <c r="K15" s="5">
        <f>H15/6.89475729</f>
        <v>45076.37971900509</v>
      </c>
      <c r="L15" s="8">
        <f>LOG(K15)</f>
        <v>4.6539490286873963</v>
      </c>
      <c r="M15" s="8">
        <f>LOG(J15)</f>
        <v>1.8793178847878151</v>
      </c>
      <c r="N15" s="25">
        <f>LOG(I15)</f>
        <v>1.1734741319601463</v>
      </c>
      <c r="O15" s="44">
        <v>137.30000000000001</v>
      </c>
      <c r="P15" s="43">
        <v>-1.2</v>
      </c>
      <c r="Q15" s="43">
        <v>137.6</v>
      </c>
      <c r="R15" s="43">
        <v>102.8</v>
      </c>
      <c r="S15" s="5">
        <f>O15+P15</f>
        <v>136.10000000000002</v>
      </c>
      <c r="T15" s="5">
        <f>Q15+R15</f>
        <v>240.39999999999998</v>
      </c>
      <c r="U15" s="5">
        <f>S15+2*T15</f>
        <v>616.9</v>
      </c>
      <c r="V15" s="43">
        <v>160738.67736728524</v>
      </c>
      <c r="W15" s="5">
        <f>R15/6.89475729</f>
        <v>14.909879445517072</v>
      </c>
      <c r="X15" s="5">
        <f>U15/6.89475729</f>
        <v>89.473780446882117</v>
      </c>
      <c r="Y15" s="5">
        <f>V15/6.89475729</f>
        <v>23313.174141810181</v>
      </c>
      <c r="Z15" s="28">
        <f>LOG(Y15)</f>
        <v>4.3676014077301382</v>
      </c>
      <c r="AA15" s="28">
        <f>LOG(X15)</f>
        <v>1.9516957875448686</v>
      </c>
      <c r="AB15" s="34">
        <f>LOG(W15)</f>
        <v>1.1734741319601463</v>
      </c>
    </row>
    <row r="16" spans="1:28" x14ac:dyDescent="0.3">
      <c r="A16" s="19">
        <v>137.6</v>
      </c>
      <c r="B16" s="20">
        <v>137.5</v>
      </c>
      <c r="C16" s="20">
        <v>137.5</v>
      </c>
      <c r="D16" s="20">
        <v>4.4000000000000004</v>
      </c>
      <c r="E16" s="4">
        <f>A16+B16</f>
        <v>275.10000000000002</v>
      </c>
      <c r="F16" s="4">
        <f>C16+D16</f>
        <v>141.9</v>
      </c>
      <c r="G16" s="5">
        <f>E16+2*F16</f>
        <v>558.90000000000009</v>
      </c>
      <c r="H16" s="41">
        <v>324486.97711128648</v>
      </c>
      <c r="I16" s="7">
        <f>B16/6.89475729</f>
        <v>19.942688947068071</v>
      </c>
      <c r="J16" s="5">
        <f>G16/6.89475729</f>
        <v>81.061591654664326</v>
      </c>
      <c r="K16" s="5">
        <f>H16/6.89475729</f>
        <v>47062.857104762057</v>
      </c>
      <c r="L16" s="8">
        <f>LOG(K16)</f>
        <v>4.6726782889081591</v>
      </c>
      <c r="M16" s="8">
        <f>LOG(J16)</f>
        <v>1.9088151269167946</v>
      </c>
      <c r="N16" s="25">
        <f>LOG(I16)</f>
        <v>1.299783715467171</v>
      </c>
      <c r="O16" s="44">
        <v>137.30000000000001</v>
      </c>
      <c r="P16" s="43">
        <v>-3.3</v>
      </c>
      <c r="Q16" s="43">
        <v>137.69999999999999</v>
      </c>
      <c r="R16" s="43">
        <v>137.5</v>
      </c>
      <c r="S16" s="5">
        <f>O16+P16</f>
        <v>134</v>
      </c>
      <c r="T16" s="5">
        <f>Q16+R16</f>
        <v>275.2</v>
      </c>
      <c r="U16" s="5">
        <f>S16+2*T16</f>
        <v>684.4</v>
      </c>
      <c r="V16" s="43">
        <v>168614.09365695209</v>
      </c>
      <c r="W16" s="5">
        <f>R16/6.89475729</f>
        <v>19.942688947068071</v>
      </c>
      <c r="X16" s="5">
        <f>U16/6.89475729</f>
        <v>99.263827748170087</v>
      </c>
      <c r="Y16" s="5">
        <f>V16/6.89475729</f>
        <v>24455.40670467199</v>
      </c>
      <c r="Z16" s="28">
        <f>LOG(Y16)</f>
        <v>4.3883748897345285</v>
      </c>
      <c r="AA16" s="28">
        <f>LOG(X16)</f>
        <v>1.996791018169952</v>
      </c>
      <c r="AB16" s="34">
        <f>LOG(W16)</f>
        <v>1.299783715467171</v>
      </c>
    </row>
    <row r="17" spans="1:28" ht="15" thickBot="1" x14ac:dyDescent="0.35">
      <c r="A17" s="21">
        <v>137.5</v>
      </c>
      <c r="B17" s="22">
        <v>275.39999999999998</v>
      </c>
      <c r="C17" s="22">
        <v>137.5</v>
      </c>
      <c r="D17" s="22">
        <v>8</v>
      </c>
      <c r="E17" s="14">
        <f>A17+B17</f>
        <v>412.9</v>
      </c>
      <c r="F17" s="14">
        <f>C17+D17</f>
        <v>145.5</v>
      </c>
      <c r="G17" s="15">
        <f>E17+2*F17</f>
        <v>703.9</v>
      </c>
      <c r="H17" s="42">
        <v>331900.84643288993</v>
      </c>
      <c r="I17" s="17">
        <f>B17/6.89475729</f>
        <v>39.943392989254882</v>
      </c>
      <c r="J17" s="15">
        <f>G17/6.89475729</f>
        <v>102.09206363520883</v>
      </c>
      <c r="K17" s="15">
        <f>H17/6.89475729</f>
        <v>48138.147939488947</v>
      </c>
      <c r="L17" s="18">
        <f>LOG(K17)</f>
        <v>4.682489377274015</v>
      </c>
      <c r="M17" s="18">
        <f>LOG(J17)</f>
        <v>2.0089919825041376</v>
      </c>
      <c r="N17" s="26">
        <f>LOG(I17)</f>
        <v>1.6014449532217943</v>
      </c>
      <c r="O17" s="45">
        <v>137.6</v>
      </c>
      <c r="P17" s="46">
        <v>-7.7</v>
      </c>
      <c r="Q17" s="46">
        <v>137.6</v>
      </c>
      <c r="R17" s="46">
        <v>274.7</v>
      </c>
      <c r="S17" s="15">
        <f>O17+P17</f>
        <v>129.9</v>
      </c>
      <c r="T17" s="15">
        <f>Q17+R17</f>
        <v>412.29999999999995</v>
      </c>
      <c r="U17" s="15">
        <f>S17+2*T17</f>
        <v>954.49999999999989</v>
      </c>
      <c r="V17" s="46">
        <v>181173.88158688048</v>
      </c>
      <c r="W17" s="15">
        <f>R17/6.89475729</f>
        <v>39.84186657279708</v>
      </c>
      <c r="X17" s="15">
        <f>U17/6.89475729</f>
        <v>138.4385207271016</v>
      </c>
      <c r="Y17" s="15">
        <f>V17/6.89475729</f>
        <v>26277.049933237096</v>
      </c>
      <c r="Z17" s="35">
        <f>LOG(Y17)</f>
        <v>4.4195766063355242</v>
      </c>
      <c r="AA17" s="35">
        <f>LOG(X17)</f>
        <v>2.1412569500305749</v>
      </c>
      <c r="AB17" s="36">
        <f>LOG(W17)</f>
        <v>1.6003396767214513</v>
      </c>
    </row>
    <row r="20" spans="1:28" x14ac:dyDescent="0.3">
      <c r="D20" t="s">
        <v>16</v>
      </c>
      <c r="O20" t="s">
        <v>16</v>
      </c>
    </row>
    <row r="21" spans="1:28" ht="15" thickBot="1" x14ac:dyDescent="0.35"/>
    <row r="22" spans="1:28" x14ac:dyDescent="0.3">
      <c r="D22" s="40" t="s">
        <v>17</v>
      </c>
      <c r="E22" s="40"/>
      <c r="O22" s="40" t="s">
        <v>17</v>
      </c>
      <c r="P22" s="40"/>
    </row>
    <row r="23" spans="1:28" x14ac:dyDescent="0.3">
      <c r="D23" s="37" t="s">
        <v>18</v>
      </c>
      <c r="E23" s="37">
        <v>0.99574096796624978</v>
      </c>
      <c r="O23" s="37" t="s">
        <v>18</v>
      </c>
      <c r="P23" s="37">
        <v>0.99169561201545253</v>
      </c>
    </row>
    <row r="24" spans="1:28" x14ac:dyDescent="0.3">
      <c r="D24" s="37" t="s">
        <v>19</v>
      </c>
      <c r="E24" s="37">
        <v>0.99150007528636408</v>
      </c>
      <c r="O24" s="37" t="s">
        <v>19</v>
      </c>
      <c r="P24" s="37">
        <v>0.98346018689070303</v>
      </c>
    </row>
    <row r="25" spans="1:28" x14ac:dyDescent="0.3">
      <c r="D25" s="37" t="s">
        <v>20</v>
      </c>
      <c r="E25" s="37">
        <v>0.99008342116742476</v>
      </c>
      <c r="O25" s="37" t="s">
        <v>20</v>
      </c>
      <c r="P25" s="37">
        <v>0.98070355137248688</v>
      </c>
    </row>
    <row r="26" spans="1:28" x14ac:dyDescent="0.3">
      <c r="D26" s="37" t="s">
        <v>21</v>
      </c>
      <c r="E26" s="37">
        <v>1.8346673383967647E-2</v>
      </c>
      <c r="O26" s="37" t="s">
        <v>21</v>
      </c>
      <c r="P26" s="37">
        <v>2.543268678709697E-2</v>
      </c>
    </row>
    <row r="27" spans="1:28" ht="15" thickBot="1" x14ac:dyDescent="0.35">
      <c r="D27" s="38" t="s">
        <v>22</v>
      </c>
      <c r="E27" s="38">
        <v>15</v>
      </c>
      <c r="O27" s="38" t="s">
        <v>22</v>
      </c>
      <c r="P27" s="38">
        <v>15</v>
      </c>
    </row>
    <row r="29" spans="1:28" ht="15" thickBot="1" x14ac:dyDescent="0.35">
      <c r="D29" t="s">
        <v>23</v>
      </c>
      <c r="O29" t="s">
        <v>23</v>
      </c>
    </row>
    <row r="30" spans="1:28" x14ac:dyDescent="0.3">
      <c r="D30" s="39"/>
      <c r="E30" s="39" t="s">
        <v>28</v>
      </c>
      <c r="F30" s="39" t="s">
        <v>29</v>
      </c>
      <c r="G30" s="39" t="s">
        <v>30</v>
      </c>
      <c r="H30" s="39" t="s">
        <v>31</v>
      </c>
      <c r="I30" s="39" t="s">
        <v>32</v>
      </c>
      <c r="O30" s="39"/>
      <c r="P30" s="39" t="s">
        <v>28</v>
      </c>
      <c r="Q30" s="39" t="s">
        <v>29</v>
      </c>
      <c r="R30" s="39" t="s">
        <v>30</v>
      </c>
      <c r="S30" s="39" t="s">
        <v>31</v>
      </c>
      <c r="T30" s="39" t="s">
        <v>32</v>
      </c>
    </row>
    <row r="31" spans="1:28" x14ac:dyDescent="0.3">
      <c r="D31" s="37" t="s">
        <v>24</v>
      </c>
      <c r="E31" s="37">
        <v>2</v>
      </c>
      <c r="F31" s="37">
        <v>0.47116560285455705</v>
      </c>
      <c r="G31" s="37">
        <v>0.23558280142727853</v>
      </c>
      <c r="H31" s="37">
        <v>699.88860515136025</v>
      </c>
      <c r="I31" s="37">
        <v>3.7712947309297168E-13</v>
      </c>
      <c r="O31" s="37" t="s">
        <v>24</v>
      </c>
      <c r="P31" s="37">
        <v>2</v>
      </c>
      <c r="Q31" s="37">
        <v>0.46152147814658362</v>
      </c>
      <c r="R31" s="37">
        <v>0.23076073907329181</v>
      </c>
      <c r="S31" s="37">
        <v>356.7610517937116</v>
      </c>
      <c r="T31" s="37">
        <v>2.0473099057900091E-11</v>
      </c>
    </row>
    <row r="32" spans="1:28" x14ac:dyDescent="0.3">
      <c r="D32" s="37" t="s">
        <v>25</v>
      </c>
      <c r="E32" s="37">
        <v>12</v>
      </c>
      <c r="F32" s="37">
        <v>4.0392050910958424E-3</v>
      </c>
      <c r="G32" s="37">
        <v>3.3660042425798687E-4</v>
      </c>
      <c r="H32" s="37"/>
      <c r="I32" s="37"/>
      <c r="O32" s="37" t="s">
        <v>25</v>
      </c>
      <c r="P32" s="37">
        <v>12</v>
      </c>
      <c r="Q32" s="37">
        <v>7.7618586865269221E-3</v>
      </c>
      <c r="R32" s="37">
        <v>6.4682155721057684E-4</v>
      </c>
      <c r="S32" s="37"/>
      <c r="T32" s="37"/>
    </row>
    <row r="33" spans="4:23" ht="15" thickBot="1" x14ac:dyDescent="0.35">
      <c r="D33" s="38" t="s">
        <v>26</v>
      </c>
      <c r="E33" s="38">
        <v>14</v>
      </c>
      <c r="F33" s="38">
        <v>0.4752048079456529</v>
      </c>
      <c r="G33" s="38"/>
      <c r="H33" s="38"/>
      <c r="I33" s="38"/>
      <c r="O33" s="38" t="s">
        <v>26</v>
      </c>
      <c r="P33" s="38">
        <v>14</v>
      </c>
      <c r="Q33" s="38">
        <v>0.46928333683311052</v>
      </c>
      <c r="R33" s="38"/>
      <c r="S33" s="38"/>
      <c r="T33" s="38"/>
    </row>
    <row r="34" spans="4:23" ht="15" thickBot="1" x14ac:dyDescent="0.35"/>
    <row r="35" spans="4:23" x14ac:dyDescent="0.3">
      <c r="D35" s="39"/>
      <c r="E35" s="39" t="s">
        <v>33</v>
      </c>
      <c r="F35" s="39" t="s">
        <v>21</v>
      </c>
      <c r="G35" s="39" t="s">
        <v>34</v>
      </c>
      <c r="H35" s="39" t="s">
        <v>35</v>
      </c>
      <c r="I35" s="39" t="s">
        <v>36</v>
      </c>
      <c r="J35" s="39" t="s">
        <v>37</v>
      </c>
      <c r="K35" s="39" t="s">
        <v>38</v>
      </c>
      <c r="L35" s="39" t="s">
        <v>39</v>
      </c>
      <c r="O35" s="39"/>
      <c r="P35" s="39" t="s">
        <v>33</v>
      </c>
      <c r="Q35" s="39" t="s">
        <v>21</v>
      </c>
      <c r="R35" s="39" t="s">
        <v>34</v>
      </c>
      <c r="S35" s="39" t="s">
        <v>35</v>
      </c>
      <c r="T35" s="39" t="s">
        <v>36</v>
      </c>
      <c r="U35" s="39" t="s">
        <v>37</v>
      </c>
      <c r="V35" s="39" t="s">
        <v>38</v>
      </c>
      <c r="W35" s="39" t="s">
        <v>39</v>
      </c>
    </row>
    <row r="36" spans="4:23" x14ac:dyDescent="0.3">
      <c r="D36" s="37" t="s">
        <v>27</v>
      </c>
      <c r="E36" s="37">
        <v>3.3824329442894179</v>
      </c>
      <c r="F36" s="37">
        <v>2.9799831619503978E-2</v>
      </c>
      <c r="G36" s="37">
        <v>113.50510256157342</v>
      </c>
      <c r="H36" s="37">
        <v>1.4654202431257668E-19</v>
      </c>
      <c r="I36" s="37">
        <v>3.3175046888349193</v>
      </c>
      <c r="J36" s="37">
        <v>3.4473611997439164</v>
      </c>
      <c r="K36" s="37">
        <v>3.3175046888349193</v>
      </c>
      <c r="L36" s="37">
        <v>3.4473611997439164</v>
      </c>
      <c r="O36" s="37" t="s">
        <v>27</v>
      </c>
      <c r="P36" s="37">
        <v>2.8405941394520107</v>
      </c>
      <c r="Q36" s="37">
        <v>5.4557595260042467E-2</v>
      </c>
      <c r="R36" s="37">
        <v>52.065970391705264</v>
      </c>
      <c r="S36" s="37">
        <v>1.6560157554802615E-15</v>
      </c>
      <c r="T36" s="37">
        <v>2.721723350943638</v>
      </c>
      <c r="U36" s="37">
        <v>2.9594649279603833</v>
      </c>
      <c r="V36" s="37">
        <v>2.721723350943638</v>
      </c>
      <c r="W36" s="37">
        <v>2.9594649279603833</v>
      </c>
    </row>
    <row r="37" spans="4:23" x14ac:dyDescent="0.3">
      <c r="D37" s="37" t="s">
        <v>40</v>
      </c>
      <c r="E37" s="37">
        <v>0.83145081568499446</v>
      </c>
      <c r="F37" s="37">
        <v>3.4962734722876372E-2</v>
      </c>
      <c r="G37" s="37">
        <v>23.781057811274991</v>
      </c>
      <c r="H37" s="37">
        <v>1.8315389903269708E-11</v>
      </c>
      <c r="I37" s="37">
        <v>0.75527356071053953</v>
      </c>
      <c r="J37" s="37">
        <v>0.90762807065944939</v>
      </c>
      <c r="K37" s="37">
        <v>0.75527356071053953</v>
      </c>
      <c r="L37" s="37">
        <v>0.90762807065944939</v>
      </c>
      <c r="O37" s="37" t="s">
        <v>40</v>
      </c>
      <c r="P37" s="37">
        <v>1.0655232551561913</v>
      </c>
      <c r="Q37" s="37">
        <v>6.2574224453809238E-2</v>
      </c>
      <c r="R37" s="37">
        <v>17.028149600842987</v>
      </c>
      <c r="S37" s="37">
        <v>9.0417228660267033E-10</v>
      </c>
      <c r="T37" s="37">
        <v>0.92918573210975486</v>
      </c>
      <c r="U37" s="37">
        <v>1.2018607782026276</v>
      </c>
      <c r="V37" s="37">
        <v>0.92918573210975486</v>
      </c>
      <c r="W37" s="37">
        <v>1.2018607782026276</v>
      </c>
    </row>
    <row r="38" spans="4:23" ht="15" thickBot="1" x14ac:dyDescent="0.35">
      <c r="D38" s="38" t="s">
        <v>41</v>
      </c>
      <c r="E38" s="38">
        <v>-0.23824914976080419</v>
      </c>
      <c r="F38" s="38">
        <v>3.3423741006690502E-2</v>
      </c>
      <c r="G38" s="38">
        <v>-7.1281413326268099</v>
      </c>
      <c r="H38" s="38">
        <v>1.1999709406136638E-5</v>
      </c>
      <c r="I38" s="38">
        <v>-0.31107322548165611</v>
      </c>
      <c r="J38" s="38">
        <v>-0.16542507403995227</v>
      </c>
      <c r="K38" s="38">
        <v>-0.31107322548165611</v>
      </c>
      <c r="L38" s="38">
        <v>-0.16542507403995227</v>
      </c>
      <c r="O38" s="38" t="s">
        <v>41</v>
      </c>
      <c r="P38" s="38">
        <v>-0.46461427212673123</v>
      </c>
      <c r="Q38" s="38">
        <v>5.79951893347984E-2</v>
      </c>
      <c r="R38" s="38">
        <v>-8.0112553723133093</v>
      </c>
      <c r="S38" s="38">
        <v>3.7061563142116078E-6</v>
      </c>
      <c r="T38" s="38">
        <v>-0.59097493470837004</v>
      </c>
      <c r="U38" s="38">
        <v>-0.33825360954509243</v>
      </c>
      <c r="V38" s="38">
        <v>-0.59097493470837004</v>
      </c>
      <c r="W38" s="38">
        <v>-0.33825360954509243</v>
      </c>
    </row>
    <row r="40" spans="4:23" x14ac:dyDescent="0.3">
      <c r="E40">
        <f>10^E36</f>
        <v>2412.3090397506944</v>
      </c>
      <c r="P40">
        <f>10^P36</f>
        <v>692.77808257965262</v>
      </c>
    </row>
    <row r="41" spans="4:23" x14ac:dyDescent="0.3">
      <c r="E41" s="37">
        <v>0.83145081568499446</v>
      </c>
      <c r="P41" s="37">
        <v>1.0655232551561913</v>
      </c>
    </row>
    <row r="42" spans="4:23" ht="15" thickBot="1" x14ac:dyDescent="0.35">
      <c r="E42" s="38">
        <v>-0.23824914976080419</v>
      </c>
      <c r="P42" s="38">
        <v>-0.46461427212673123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opLeftCell="E1" zoomScale="60" zoomScaleNormal="60" workbookViewId="0">
      <selection sqref="A1:AB17"/>
    </sheetView>
  </sheetViews>
  <sheetFormatPr defaultRowHeight="14.4" x14ac:dyDescent="0.3"/>
  <cols>
    <col min="8" max="8" width="11.6640625" customWidth="1"/>
  </cols>
  <sheetData>
    <row r="1" spans="1:28" x14ac:dyDescent="0.3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0" t="s">
        <v>6</v>
      </c>
      <c r="H1" s="10" t="s">
        <v>7</v>
      </c>
      <c r="I1" s="10" t="s">
        <v>1</v>
      </c>
      <c r="J1" s="10" t="s">
        <v>6</v>
      </c>
      <c r="K1" s="10" t="s">
        <v>7</v>
      </c>
      <c r="L1" s="12" t="s">
        <v>8</v>
      </c>
      <c r="M1" s="12" t="s">
        <v>9</v>
      </c>
      <c r="N1" s="23" t="s">
        <v>10</v>
      </c>
      <c r="O1" s="29" t="s">
        <v>0</v>
      </c>
      <c r="P1" s="10" t="s">
        <v>1</v>
      </c>
      <c r="Q1" s="10" t="s">
        <v>2</v>
      </c>
      <c r="R1" s="10" t="s">
        <v>3</v>
      </c>
      <c r="S1" s="10" t="s">
        <v>4</v>
      </c>
      <c r="T1" s="10" t="s">
        <v>5</v>
      </c>
      <c r="U1" s="10" t="s">
        <v>6</v>
      </c>
      <c r="V1" s="10" t="s">
        <v>11</v>
      </c>
      <c r="W1" s="10" t="s">
        <v>3</v>
      </c>
      <c r="X1" s="10" t="s">
        <v>6</v>
      </c>
      <c r="Y1" s="10" t="s">
        <v>11</v>
      </c>
      <c r="Z1" s="30" t="s">
        <v>12</v>
      </c>
      <c r="AA1" s="30" t="s">
        <v>9</v>
      </c>
      <c r="AB1" s="31" t="s">
        <v>13</v>
      </c>
    </row>
    <row r="2" spans="1:28" x14ac:dyDescent="0.3">
      <c r="A2" s="13" t="s">
        <v>14</v>
      </c>
      <c r="B2" s="2" t="s">
        <v>14</v>
      </c>
      <c r="C2" s="1" t="s">
        <v>14</v>
      </c>
      <c r="D2" s="1" t="s">
        <v>14</v>
      </c>
      <c r="E2" s="1" t="s">
        <v>14</v>
      </c>
      <c r="F2" s="1" t="s">
        <v>14</v>
      </c>
      <c r="G2" s="2" t="s">
        <v>14</v>
      </c>
      <c r="H2" s="2" t="s">
        <v>14</v>
      </c>
      <c r="I2" s="2" t="s">
        <v>15</v>
      </c>
      <c r="J2" s="2" t="s">
        <v>15</v>
      </c>
      <c r="K2" s="2" t="s">
        <v>15</v>
      </c>
      <c r="L2" s="3"/>
      <c r="M2" s="3"/>
      <c r="N2" s="24"/>
      <c r="O2" s="32" t="s">
        <v>14</v>
      </c>
      <c r="P2" s="2" t="s">
        <v>14</v>
      </c>
      <c r="Q2" s="2" t="s">
        <v>14</v>
      </c>
      <c r="R2" s="2" t="s">
        <v>14</v>
      </c>
      <c r="S2" s="2" t="s">
        <v>14</v>
      </c>
      <c r="T2" s="2" t="s">
        <v>14</v>
      </c>
      <c r="U2" s="2" t="s">
        <v>14</v>
      </c>
      <c r="V2" s="2" t="s">
        <v>14</v>
      </c>
      <c r="W2" s="2" t="s">
        <v>15</v>
      </c>
      <c r="X2" s="2" t="s">
        <v>15</v>
      </c>
      <c r="Y2" s="2" t="s">
        <v>15</v>
      </c>
      <c r="Z2" s="27"/>
      <c r="AA2" s="27"/>
      <c r="AB2" s="33"/>
    </row>
    <row r="3" spans="1:28" x14ac:dyDescent="0.3">
      <c r="A3" s="44">
        <v>20.5</v>
      </c>
      <c r="B3" s="43">
        <v>20.6</v>
      </c>
      <c r="C3" s="43">
        <v>20.6</v>
      </c>
      <c r="D3" s="43">
        <v>1.3</v>
      </c>
      <c r="E3" s="4">
        <f>A3+B3</f>
        <v>41.1</v>
      </c>
      <c r="F3" s="4">
        <f>C3+D3</f>
        <v>21.900000000000002</v>
      </c>
      <c r="G3" s="5">
        <f>E3+2*F3</f>
        <v>84.9</v>
      </c>
      <c r="H3" s="41">
        <v>71704.307334109442</v>
      </c>
      <c r="I3" s="7">
        <f>B3/6.89475729</f>
        <v>2.9877773986152891</v>
      </c>
      <c r="J3" s="5">
        <f>G3/6.89475729</f>
        <v>12.313703938953303</v>
      </c>
      <c r="K3" s="5">
        <f>H3/6.89475729</f>
        <v>10399.830526029937</v>
      </c>
      <c r="L3" s="8">
        <f>LOG(K3)</f>
        <v>4.0170262621632302</v>
      </c>
      <c r="M3" s="8">
        <f>LOG(J3)</f>
        <v>1.0903887075448422</v>
      </c>
      <c r="N3" s="25">
        <f>LOG(I3)</f>
        <v>0.47534823767004281</v>
      </c>
      <c r="O3" s="44">
        <v>20.100000000000001</v>
      </c>
      <c r="P3" s="43">
        <v>0.4</v>
      </c>
      <c r="Q3" s="43">
        <v>20.7</v>
      </c>
      <c r="R3" s="43">
        <v>20.399999999999999</v>
      </c>
      <c r="S3" s="5">
        <f>O3+P3</f>
        <v>20.5</v>
      </c>
      <c r="T3" s="5">
        <f>Q3+R3</f>
        <v>41.099999999999994</v>
      </c>
      <c r="U3" s="5">
        <f>S3+2*T3</f>
        <v>102.69999999999999</v>
      </c>
      <c r="V3" s="43">
        <v>62762.556764395165</v>
      </c>
      <c r="W3" s="5">
        <f>R3/6.89475729</f>
        <v>2.9587698510559171</v>
      </c>
      <c r="X3" s="5">
        <f>U3/6.89475729</f>
        <v>14.895375671737385</v>
      </c>
      <c r="Y3" s="5">
        <f>V3/6.89475729</f>
        <v>9102.9392514548053</v>
      </c>
      <c r="Z3" s="28">
        <f>LOG(Y3)</f>
        <v>3.9591816444728156</v>
      </c>
      <c r="AA3" s="28">
        <f>LOG(X3)</f>
        <v>1.1730514608981675</v>
      </c>
      <c r="AB3" s="34">
        <f>LOG(W3)</f>
        <v>0.47111118472678815</v>
      </c>
    </row>
    <row r="4" spans="1:28" x14ac:dyDescent="0.3">
      <c r="A4" s="44">
        <v>20.2</v>
      </c>
      <c r="B4" s="43">
        <v>41.9</v>
      </c>
      <c r="C4" s="43">
        <v>20.5</v>
      </c>
      <c r="D4" s="43">
        <v>2.2999999999999998</v>
      </c>
      <c r="E4" s="4">
        <f>A4+B4</f>
        <v>62.099999999999994</v>
      </c>
      <c r="F4" s="4">
        <f>C4+D4</f>
        <v>22.8</v>
      </c>
      <c r="G4" s="5">
        <f>E4+2*F4</f>
        <v>107.69999999999999</v>
      </c>
      <c r="H4" s="41">
        <v>78793.08176100628</v>
      </c>
      <c r="I4" s="7">
        <f>B4/6.89475729</f>
        <v>6.0770812136883787</v>
      </c>
      <c r="J4" s="5">
        <f>G4/6.89475729</f>
        <v>15.620564360721678</v>
      </c>
      <c r="K4" s="5">
        <f>H4/6.89475729</f>
        <v>11427.970332659277</v>
      </c>
      <c r="L4" s="8">
        <f>LOG(K4)</f>
        <v>4.0579691042711632</v>
      </c>
      <c r="M4" s="8">
        <f>LOG(J4)</f>
        <v>1.1936967205988709</v>
      </c>
      <c r="N4" s="25">
        <f>LOG(I4)</f>
        <v>0.78369504026718473</v>
      </c>
      <c r="O4" s="44">
        <v>20.5</v>
      </c>
      <c r="P4" s="43">
        <v>-3.4</v>
      </c>
      <c r="Q4" s="43">
        <v>20.7</v>
      </c>
      <c r="R4" s="43">
        <v>41</v>
      </c>
      <c r="S4" s="5">
        <f>O4+P4</f>
        <v>17.100000000000001</v>
      </c>
      <c r="T4" s="5">
        <f>Q4+R4</f>
        <v>61.7</v>
      </c>
      <c r="U4" s="5">
        <f>S4+2*T4</f>
        <v>140.5</v>
      </c>
      <c r="V4" s="43">
        <v>66912.529929334021</v>
      </c>
      <c r="W4" s="5">
        <f>R4/6.89475729</f>
        <v>5.9465472496712062</v>
      </c>
      <c r="X4" s="5">
        <f>U4/6.89475729</f>
        <v>20.377802160458646</v>
      </c>
      <c r="Y4" s="5">
        <f>V4/6.89475729</f>
        <v>9704.8419712152063</v>
      </c>
      <c r="Z4" s="28">
        <f>LOG(Y4)</f>
        <v>3.9869884679481848</v>
      </c>
      <c r="AA4" s="28">
        <f>LOG(X4)</f>
        <v>1.3091573415419882</v>
      </c>
      <c r="AB4" s="34">
        <f>LOG(W4)</f>
        <v>0.77426487402062483</v>
      </c>
    </row>
    <row r="5" spans="1:28" x14ac:dyDescent="0.3">
      <c r="A5" s="44">
        <v>20.7</v>
      </c>
      <c r="B5" s="43">
        <v>61.7</v>
      </c>
      <c r="C5" s="43">
        <v>20.6</v>
      </c>
      <c r="D5" s="43">
        <v>3</v>
      </c>
      <c r="E5" s="4">
        <f>A5+B5</f>
        <v>82.4</v>
      </c>
      <c r="F5" s="4">
        <f>C5+D5</f>
        <v>23.6</v>
      </c>
      <c r="G5" s="5">
        <f>E5+2*F5</f>
        <v>129.60000000000002</v>
      </c>
      <c r="H5" s="41">
        <v>85290.337494220978</v>
      </c>
      <c r="I5" s="7">
        <f>B5/6.89475729</f>
        <v>8.9488284220661818</v>
      </c>
      <c r="J5" s="5">
        <f>G5/6.89475729</f>
        <v>18.796890818472889</v>
      </c>
      <c r="K5" s="5">
        <f>H5/6.89475729</f>
        <v>12370.317606092407</v>
      </c>
      <c r="L5" s="8">
        <f>LOG(K5)</f>
        <v>4.0923808502194694</v>
      </c>
      <c r="M5" s="8">
        <f>LOG(J5)</f>
        <v>1.2740860188354639</v>
      </c>
      <c r="N5" s="25">
        <f>LOG(I5)</f>
        <v>0.95176618133413116</v>
      </c>
      <c r="O5" s="44">
        <v>19.899999999999999</v>
      </c>
      <c r="P5" s="43">
        <v>2</v>
      </c>
      <c r="Q5" s="43">
        <v>20.6</v>
      </c>
      <c r="R5" s="43">
        <v>60.7</v>
      </c>
      <c r="S5" s="5">
        <f>O5+P5</f>
        <v>21.9</v>
      </c>
      <c r="T5" s="5">
        <f>Q5+R5</f>
        <v>81.300000000000011</v>
      </c>
      <c r="U5" s="5">
        <f>S5+2*T5</f>
        <v>184.50000000000003</v>
      </c>
      <c r="V5" s="43">
        <v>70506.083569441776</v>
      </c>
      <c r="W5" s="5">
        <f>R5/6.89475729</f>
        <v>8.8037906842693232</v>
      </c>
      <c r="X5" s="5">
        <f>U5/6.89475729</f>
        <v>26.759462623520431</v>
      </c>
      <c r="Y5" s="5">
        <f>V5/6.89475729</f>
        <v>10226.042861828102</v>
      </c>
      <c r="Z5" s="28">
        <f>LOG(Y5)</f>
        <v>4.0097076087128745</v>
      </c>
      <c r="AA5" s="28">
        <f>LOG(X5)</f>
        <v>1.4274773877959686</v>
      </c>
      <c r="AB5" s="34">
        <f>LOG(W5)</f>
        <v>0.94466970837614705</v>
      </c>
    </row>
    <row r="6" spans="1:28" x14ac:dyDescent="0.3">
      <c r="A6" s="44">
        <v>34.5</v>
      </c>
      <c r="B6" s="43">
        <v>34.9</v>
      </c>
      <c r="C6" s="43">
        <v>34.5</v>
      </c>
      <c r="D6" s="43">
        <v>1.8</v>
      </c>
      <c r="E6" s="4">
        <f>A6+B6</f>
        <v>69.400000000000006</v>
      </c>
      <c r="F6" s="4">
        <f>C6+D6</f>
        <v>36.299999999999997</v>
      </c>
      <c r="G6" s="5">
        <f>E6+2*F6</f>
        <v>142</v>
      </c>
      <c r="H6" s="41">
        <v>118446.08399545969</v>
      </c>
      <c r="I6" s="7">
        <f>B6/6.89475729</f>
        <v>5.0618170491103678</v>
      </c>
      <c r="J6" s="5">
        <f>G6/6.89475729</f>
        <v>20.595358767153932</v>
      </c>
      <c r="K6" s="5">
        <f>H6/6.89475729</f>
        <v>17179.152073598183</v>
      </c>
      <c r="L6" s="8">
        <f>LOG(K6)</f>
        <v>4.2350017241724514</v>
      </c>
      <c r="M6" s="8">
        <f>LOG(J6)</f>
        <v>1.3137693616839459</v>
      </c>
      <c r="N6" s="25">
        <f>LOG(I6)</f>
        <v>0.70430644426006928</v>
      </c>
      <c r="O6" s="44">
        <v>34.299999999999997</v>
      </c>
      <c r="P6" s="43">
        <v>4.5999999999999996</v>
      </c>
      <c r="Q6" s="43">
        <v>34.6</v>
      </c>
      <c r="R6" s="43">
        <v>34.299999999999997</v>
      </c>
      <c r="S6" s="5">
        <f>O6+P6</f>
        <v>38.9</v>
      </c>
      <c r="T6" s="5">
        <f>Q6+R6</f>
        <v>68.900000000000006</v>
      </c>
      <c r="U6" s="5">
        <f>S6+2*T6</f>
        <v>176.70000000000002</v>
      </c>
      <c r="V6" s="43">
        <v>84131.615358953466</v>
      </c>
      <c r="W6" s="5">
        <f>R6/6.89475729</f>
        <v>4.9747944064322525</v>
      </c>
      <c r="X6" s="5">
        <f>U6/6.89475729</f>
        <v>25.628168268704933</v>
      </c>
      <c r="Y6" s="5">
        <f>V6/6.89475729</f>
        <v>12202.259168858061</v>
      </c>
      <c r="Z6" s="28">
        <f>LOG(Y6)</f>
        <v>4.0864402449154751</v>
      </c>
      <c r="AA6" s="28">
        <f>LOG(X6)</f>
        <v>1.4087175668076535</v>
      </c>
      <c r="AB6" s="34">
        <f>LOG(W6)</f>
        <v>0.69677513734365981</v>
      </c>
    </row>
    <row r="7" spans="1:28" x14ac:dyDescent="0.3">
      <c r="A7" s="44">
        <v>34.4</v>
      </c>
      <c r="B7" s="43">
        <v>68.900000000000006</v>
      </c>
      <c r="C7" s="43">
        <v>34.700000000000003</v>
      </c>
      <c r="D7" s="43">
        <v>2.8</v>
      </c>
      <c r="E7" s="4">
        <f>A7+B7</f>
        <v>103.30000000000001</v>
      </c>
      <c r="F7" s="4">
        <f>C7+D7</f>
        <v>37.5</v>
      </c>
      <c r="G7" s="5">
        <f>E7+2*F7</f>
        <v>178.3</v>
      </c>
      <c r="H7" s="41">
        <v>127640.02478314748</v>
      </c>
      <c r="I7" s="7">
        <f>B7/6.89475729</f>
        <v>9.9931001342035639</v>
      </c>
      <c r="J7" s="5">
        <f>G7/6.89475729</f>
        <v>25.860228649179906</v>
      </c>
      <c r="K7" s="5">
        <f>H7/6.89475729</f>
        <v>18512.620446882691</v>
      </c>
      <c r="L7" s="8">
        <f>LOG(K7)</f>
        <v>4.2674678971468936</v>
      </c>
      <c r="M7" s="8">
        <f>LOG(J7)</f>
        <v>1.4126323604762441</v>
      </c>
      <c r="N7" s="25">
        <f>LOG(I7)</f>
        <v>0.99970023920851525</v>
      </c>
      <c r="O7" s="44">
        <v>34.299999999999997</v>
      </c>
      <c r="P7" s="43">
        <v>8.3000000000000007</v>
      </c>
      <c r="Q7" s="43">
        <v>34.6</v>
      </c>
      <c r="R7" s="43">
        <v>68.099999999999994</v>
      </c>
      <c r="S7" s="5">
        <f>O7+P7</f>
        <v>42.599999999999994</v>
      </c>
      <c r="T7" s="5">
        <f>Q7+R7</f>
        <v>102.69999999999999</v>
      </c>
      <c r="U7" s="5">
        <f>S7+2*T7</f>
        <v>247.99999999999997</v>
      </c>
      <c r="V7" s="43">
        <v>95707.208392870569</v>
      </c>
      <c r="W7" s="5">
        <f>R7/6.89475729</f>
        <v>9.8770699439660756</v>
      </c>
      <c r="X7" s="5">
        <f>U7/6.89475729</f>
        <v>35.969358973620949</v>
      </c>
      <c r="Y7" s="5">
        <f>V7/6.89475729</f>
        <v>13881.156996154474</v>
      </c>
      <c r="Z7" s="28">
        <f>LOG(Y7)</f>
        <v>4.1424256661263383</v>
      </c>
      <c r="AA7" s="28">
        <f>LOG(X7)</f>
        <v>1.5559326981271056</v>
      </c>
      <c r="AB7" s="34">
        <f>LOG(W7)</f>
        <v>0.99462812921367449</v>
      </c>
    </row>
    <row r="8" spans="1:28" x14ac:dyDescent="0.3">
      <c r="A8" s="44">
        <v>34.4</v>
      </c>
      <c r="B8" s="43">
        <v>103</v>
      </c>
      <c r="C8" s="43">
        <v>34.5</v>
      </c>
      <c r="D8" s="43">
        <v>4.5</v>
      </c>
      <c r="E8" s="4">
        <f>A8+B8</f>
        <v>137.4</v>
      </c>
      <c r="F8" s="4">
        <f>C8+D8</f>
        <v>39</v>
      </c>
      <c r="G8" s="5">
        <f>E8+2*F8</f>
        <v>215.4</v>
      </c>
      <c r="H8" s="41">
        <v>133147.42758322525</v>
      </c>
      <c r="I8" s="7">
        <f>B8/6.89475729</f>
        <v>14.938886993076444</v>
      </c>
      <c r="J8" s="5">
        <f>G8/6.89475729</f>
        <v>31.24112872144336</v>
      </c>
      <c r="K8" s="5">
        <f>H8/6.89475729</f>
        <v>19311.401690142055</v>
      </c>
      <c r="L8" s="8">
        <f>LOG(K8)</f>
        <v>4.2858137975598716</v>
      </c>
      <c r="M8" s="8">
        <f>LOG(J8)</f>
        <v>1.4947267162628521</v>
      </c>
      <c r="N8" s="25">
        <f>LOG(I8)</f>
        <v>1.1743182420060616</v>
      </c>
      <c r="O8" s="44">
        <v>34.4</v>
      </c>
      <c r="P8" s="43">
        <v>-5.9</v>
      </c>
      <c r="Q8" s="43">
        <v>34.700000000000003</v>
      </c>
      <c r="R8" s="43">
        <v>101.8</v>
      </c>
      <c r="S8" s="5">
        <f>O8+P8</f>
        <v>28.5</v>
      </c>
      <c r="T8" s="5">
        <f>Q8+R8</f>
        <v>136.5</v>
      </c>
      <c r="U8" s="5">
        <f>S8+2*T8</f>
        <v>301.5</v>
      </c>
      <c r="V8" s="43">
        <v>95090.055566200419</v>
      </c>
      <c r="W8" s="5">
        <f>R8/6.89475729</f>
        <v>14.764841707720214</v>
      </c>
      <c r="X8" s="5">
        <f>U8/6.89475729</f>
        <v>43.728877945752892</v>
      </c>
      <c r="Y8" s="5">
        <f>V8/6.89475729</f>
        <v>13791.646546299298</v>
      </c>
      <c r="Z8" s="28">
        <f>LOG(Y8)</f>
        <v>4.1396161184807241</v>
      </c>
      <c r="AA8" s="28">
        <f>LOG(X8)</f>
        <v>1.6407683337770596</v>
      </c>
      <c r="AB8" s="34">
        <f>LOG(W8)</f>
        <v>1.1692287953016294</v>
      </c>
    </row>
    <row r="9" spans="1:28" x14ac:dyDescent="0.3">
      <c r="A9" s="44">
        <v>68.5</v>
      </c>
      <c r="B9" s="43">
        <v>68.7</v>
      </c>
      <c r="C9" s="43">
        <v>68.599999999999994</v>
      </c>
      <c r="D9" s="43">
        <v>2.9</v>
      </c>
      <c r="E9" s="4">
        <f>A9+B9</f>
        <v>137.19999999999999</v>
      </c>
      <c r="F9" s="4">
        <f>C9+D9</f>
        <v>71.5</v>
      </c>
      <c r="G9" s="5">
        <f>E9+2*F9</f>
        <v>280.2</v>
      </c>
      <c r="H9" s="41">
        <v>199818.09338521402</v>
      </c>
      <c r="I9" s="7">
        <f>B9/6.89475729</f>
        <v>9.9640925866441918</v>
      </c>
      <c r="J9" s="5">
        <f>G9/6.89475729</f>
        <v>40.639574130679804</v>
      </c>
      <c r="K9" s="5">
        <f>H9/6.89475729</f>
        <v>28981.164235472894</v>
      </c>
      <c r="L9" s="8">
        <f>LOG(K9)</f>
        <v>4.4621158280256124</v>
      </c>
      <c r="M9" s="8">
        <f>LOG(J9)</f>
        <v>1.6089491482506453</v>
      </c>
      <c r="N9" s="25">
        <f>LOG(I9)</f>
        <v>0.9984377543604398</v>
      </c>
      <c r="O9" s="44">
        <v>68.400000000000006</v>
      </c>
      <c r="P9" s="43">
        <v>-1.3</v>
      </c>
      <c r="Q9" s="43">
        <v>68.599999999999994</v>
      </c>
      <c r="R9" s="43">
        <v>68.2</v>
      </c>
      <c r="S9" s="5">
        <f>O9+P9</f>
        <v>67.100000000000009</v>
      </c>
      <c r="T9" s="5">
        <f>Q9+R9</f>
        <v>136.80000000000001</v>
      </c>
      <c r="U9" s="5">
        <f>S9+2*T9</f>
        <v>340.70000000000005</v>
      </c>
      <c r="V9" s="43">
        <v>139457.17490220396</v>
      </c>
      <c r="W9" s="5">
        <f>R9/6.89475729</f>
        <v>9.8915737177457626</v>
      </c>
      <c r="X9" s="5">
        <f>U9/6.89475729</f>
        <v>49.414357267389761</v>
      </c>
      <c r="Y9" s="5">
        <f>V9/6.89475729</f>
        <v>20226.55316735652</v>
      </c>
      <c r="Z9" s="28">
        <f>LOG(Y9)</f>
        <v>4.3059218804011747</v>
      </c>
      <c r="AA9" s="28">
        <f>LOG(X9)</f>
        <v>1.6938531508687669</v>
      </c>
      <c r="AB9" s="34">
        <f>LOG(W9)</f>
        <v>0.9952653919573683</v>
      </c>
    </row>
    <row r="10" spans="1:28" x14ac:dyDescent="0.3">
      <c r="A10" s="44">
        <v>68.400000000000006</v>
      </c>
      <c r="B10" s="43">
        <v>137.9</v>
      </c>
      <c r="C10" s="43">
        <v>68.599999999999994</v>
      </c>
      <c r="D10" s="43">
        <v>4.9000000000000004</v>
      </c>
      <c r="E10" s="4">
        <f>A10+B10</f>
        <v>206.3</v>
      </c>
      <c r="F10" s="4">
        <f>C10+D10</f>
        <v>73.5</v>
      </c>
      <c r="G10" s="5">
        <f>E10+2*F10</f>
        <v>353.3</v>
      </c>
      <c r="H10" s="41">
        <v>210475.24247064829</v>
      </c>
      <c r="I10" s="7">
        <f>B10/6.89475729</f>
        <v>20.000704042186815</v>
      </c>
      <c r="J10" s="5">
        <f>G10/6.89475729</f>
        <v>51.241832763630178</v>
      </c>
      <c r="K10" s="5">
        <f>H10/6.89475729</f>
        <v>30526.85303018814</v>
      </c>
      <c r="L10" s="8">
        <f>LOG(K10)</f>
        <v>4.4846820358064328</v>
      </c>
      <c r="M10" s="8">
        <f>LOG(J10)</f>
        <v>1.709624654735735</v>
      </c>
      <c r="N10" s="25">
        <f>LOG(I10)</f>
        <v>1.3010452834767392</v>
      </c>
      <c r="O10" s="44">
        <v>68.3</v>
      </c>
      <c r="P10" s="43">
        <v>-1.9</v>
      </c>
      <c r="Q10" s="43">
        <v>68.599999999999994</v>
      </c>
      <c r="R10" s="43">
        <v>136.6</v>
      </c>
      <c r="S10" s="5">
        <f>O10+P10</f>
        <v>66.399999999999991</v>
      </c>
      <c r="T10" s="5">
        <f>Q10+R10</f>
        <v>205.2</v>
      </c>
      <c r="U10" s="5">
        <f>S10+2*T10</f>
        <v>476.79999999999995</v>
      </c>
      <c r="V10" s="43">
        <v>148347.03439592235</v>
      </c>
      <c r="W10" s="5">
        <f>R10/6.89475729</f>
        <v>19.812154983050895</v>
      </c>
      <c r="X10" s="5">
        <f>U10/6.89475729</f>
        <v>69.153993381542222</v>
      </c>
      <c r="Y10" s="5">
        <f>V10/6.89475729</f>
        <v>21515.918277657362</v>
      </c>
      <c r="Z10" s="28">
        <f>LOG(Y10)</f>
        <v>4.3327598860638945</v>
      </c>
      <c r="AA10" s="28">
        <f>LOG(X10)</f>
        <v>1.8398172640330694</v>
      </c>
      <c r="AB10" s="34">
        <f>LOG(W10)</f>
        <v>1.2969317166464032</v>
      </c>
    </row>
    <row r="11" spans="1:28" x14ac:dyDescent="0.3">
      <c r="A11" s="44">
        <v>68.5</v>
      </c>
      <c r="B11" s="43">
        <v>206.6</v>
      </c>
      <c r="C11" s="43">
        <v>68.8</v>
      </c>
      <c r="D11" s="43">
        <v>7.5</v>
      </c>
      <c r="E11" s="4">
        <f>A11+B11</f>
        <v>275.10000000000002</v>
      </c>
      <c r="F11" s="4">
        <f>C11+D11</f>
        <v>76.3</v>
      </c>
      <c r="G11" s="5">
        <f>E11+2*F11</f>
        <v>427.70000000000005</v>
      </c>
      <c r="H11" s="41">
        <v>216748.77192982455</v>
      </c>
      <c r="I11" s="7">
        <f>B11/6.89475729</f>
        <v>29.964796628831003</v>
      </c>
      <c r="J11" s="5">
        <f>G11/6.89475729</f>
        <v>62.032640455716468</v>
      </c>
      <c r="K11" s="5">
        <f>H11/6.89475729</f>
        <v>31436.751550949019</v>
      </c>
      <c r="L11" s="8">
        <f>LOG(K11)</f>
        <v>4.4974376628004107</v>
      </c>
      <c r="M11" s="8">
        <f>LOG(J11)</f>
        <v>1.7926202675577005</v>
      </c>
      <c r="N11" s="25">
        <f>LOG(I11)</f>
        <v>1.4766113344844911</v>
      </c>
      <c r="O11" s="44">
        <v>68.400000000000006</v>
      </c>
      <c r="P11" s="43">
        <v>-2.2000000000000002</v>
      </c>
      <c r="Q11" s="43">
        <v>68.599999999999994</v>
      </c>
      <c r="R11" s="43">
        <v>205.9</v>
      </c>
      <c r="S11" s="5">
        <f>O11+P11</f>
        <v>66.2</v>
      </c>
      <c r="T11" s="5">
        <f>Q11+R11</f>
        <v>274.5</v>
      </c>
      <c r="U11" s="5">
        <f>S11+2*T11</f>
        <v>615.20000000000005</v>
      </c>
      <c r="V11" s="43">
        <v>149158.07376969742</v>
      </c>
      <c r="W11" s="5">
        <f>R11/6.89475729</f>
        <v>29.863270212373205</v>
      </c>
      <c r="X11" s="5">
        <f>U11/6.89475729</f>
        <v>89.227216292627475</v>
      </c>
      <c r="Y11" s="5">
        <f>V11/6.89475729</f>
        <v>21633.549593693879</v>
      </c>
      <c r="Z11" s="28">
        <f>LOG(Y11)</f>
        <v>4.3351277835388791</v>
      </c>
      <c r="AA11" s="28">
        <f>LOG(X11)</f>
        <v>1.9504973440942641</v>
      </c>
      <c r="AB11" s="34">
        <f>LOG(W11)</f>
        <v>1.4751373639189207</v>
      </c>
    </row>
    <row r="12" spans="1:28" x14ac:dyDescent="0.3">
      <c r="A12" s="44">
        <v>102.5</v>
      </c>
      <c r="B12" s="43">
        <v>68.8</v>
      </c>
      <c r="C12" s="43">
        <v>102.6</v>
      </c>
      <c r="D12" s="43">
        <v>2.8</v>
      </c>
      <c r="E12" s="4">
        <f>A12+B12</f>
        <v>171.3</v>
      </c>
      <c r="F12" s="4">
        <f>C12+D12</f>
        <v>105.39999999999999</v>
      </c>
      <c r="G12" s="5">
        <f>E12+2*F12</f>
        <v>382.1</v>
      </c>
      <c r="H12" s="41">
        <v>248444.44444444441</v>
      </c>
      <c r="I12" s="7">
        <f>B12/6.89475729</f>
        <v>9.978596360423877</v>
      </c>
      <c r="J12" s="5">
        <f>G12/6.89475729</f>
        <v>55.418919612179707</v>
      </c>
      <c r="K12" s="5">
        <f>H12/6.89475729</f>
        <v>36033.820190419552</v>
      </c>
      <c r="L12" s="8">
        <f>LOG(K12)</f>
        <v>4.5567103070759503</v>
      </c>
      <c r="M12" s="8">
        <f>LOG(J12)</f>
        <v>1.7436580549892982</v>
      </c>
      <c r="N12" s="25">
        <f>LOG(I12)</f>
        <v>0.9990694555364007</v>
      </c>
      <c r="O12" s="44">
        <v>102.3</v>
      </c>
      <c r="P12" s="43">
        <v>0.9</v>
      </c>
      <c r="Q12" s="43">
        <v>102.6</v>
      </c>
      <c r="R12" s="43">
        <v>68.400000000000006</v>
      </c>
      <c r="S12" s="5">
        <f>O12+P12</f>
        <v>103.2</v>
      </c>
      <c r="T12" s="5">
        <f>Q12+R12</f>
        <v>171</v>
      </c>
      <c r="U12" s="5">
        <f>S12+2*T12</f>
        <v>445.2</v>
      </c>
      <c r="V12" s="43">
        <v>170227.61827604959</v>
      </c>
      <c r="W12" s="5">
        <f>R12/6.89475729</f>
        <v>9.9205812653051346</v>
      </c>
      <c r="X12" s="5">
        <f>U12/6.89475729</f>
        <v>64.570800867161481</v>
      </c>
      <c r="Y12" s="5">
        <f>V12/6.89475729</f>
        <v>24689.42866530543</v>
      </c>
      <c r="Z12" s="28">
        <f>LOG(Y12)</f>
        <v>4.3925110400989595</v>
      </c>
      <c r="AA12" s="28">
        <f>LOG(X12)</f>
        <v>1.8100361729635601</v>
      </c>
      <c r="AB12" s="34">
        <f>LOG(W12)</f>
        <v>0.99653711902100561</v>
      </c>
    </row>
    <row r="13" spans="1:28" x14ac:dyDescent="0.3">
      <c r="A13" s="44">
        <v>102.5</v>
      </c>
      <c r="B13" s="43">
        <v>102.4</v>
      </c>
      <c r="C13" s="43">
        <v>102.6</v>
      </c>
      <c r="D13" s="43">
        <v>3.8</v>
      </c>
      <c r="E13" s="4">
        <f>A13+B13</f>
        <v>204.9</v>
      </c>
      <c r="F13" s="4">
        <f>C13+D13</f>
        <v>106.39999999999999</v>
      </c>
      <c r="G13" s="5">
        <f>E13+2*F13</f>
        <v>417.7</v>
      </c>
      <c r="H13" s="41">
        <v>259032.14890016921</v>
      </c>
      <c r="I13" s="7">
        <f>B13/6.89475729</f>
        <v>14.85186435039833</v>
      </c>
      <c r="J13" s="5">
        <f>G13/6.89475729</f>
        <v>60.582263077747868</v>
      </c>
      <c r="K13" s="5">
        <f>H13/6.89475729</f>
        <v>37569.436893139602</v>
      </c>
      <c r="L13" s="8">
        <f>LOG(K13)</f>
        <v>4.5748346857198943</v>
      </c>
      <c r="M13" s="8">
        <f>LOG(J13)</f>
        <v>1.7823454925660105</v>
      </c>
      <c r="N13" s="25">
        <f>LOG(I13)</f>
        <v>1.1717809739407012</v>
      </c>
      <c r="O13" s="44">
        <v>102.3</v>
      </c>
      <c r="P13" s="43">
        <v>1.2</v>
      </c>
      <c r="Q13" s="43">
        <v>102.6</v>
      </c>
      <c r="R13" s="43">
        <v>102.3</v>
      </c>
      <c r="S13" s="5">
        <f>O13+P13</f>
        <v>103.5</v>
      </c>
      <c r="T13" s="5">
        <f>Q13+R13</f>
        <v>204.89999999999998</v>
      </c>
      <c r="U13" s="5">
        <f>S13+2*T13</f>
        <v>513.29999999999995</v>
      </c>
      <c r="V13" s="43">
        <v>178458.68712052557</v>
      </c>
      <c r="W13" s="5">
        <f>R13/6.89475729</f>
        <v>14.837360576618643</v>
      </c>
      <c r="X13" s="5">
        <f>U13/6.89475729</f>
        <v>74.447870811127558</v>
      </c>
      <c r="Y13" s="5">
        <f>V13/6.89475729</f>
        <v>25883.24427015843</v>
      </c>
      <c r="Z13" s="28">
        <f>LOG(Y13)</f>
        <v>4.4130187109581041</v>
      </c>
      <c r="AA13" s="28">
        <f>LOG(X13)</f>
        <v>1.8718522815616521</v>
      </c>
      <c r="AB13" s="34">
        <f>LOG(W13)</f>
        <v>1.1713566510130495</v>
      </c>
    </row>
    <row r="14" spans="1:28" x14ac:dyDescent="0.3">
      <c r="A14" s="44">
        <v>102.4</v>
      </c>
      <c r="B14" s="43">
        <v>207</v>
      </c>
      <c r="C14" s="43">
        <v>102.6</v>
      </c>
      <c r="D14" s="43">
        <v>7.1</v>
      </c>
      <c r="E14" s="4">
        <f>A14+B14</f>
        <v>309.39999999999998</v>
      </c>
      <c r="F14" s="4">
        <f>C14+D14</f>
        <v>109.69999999999999</v>
      </c>
      <c r="G14" s="5">
        <f>E14+2*F14</f>
        <v>528.79999999999995</v>
      </c>
      <c r="H14" s="41">
        <v>274348.40425531915</v>
      </c>
      <c r="I14" s="7">
        <f>B14/6.89475729</f>
        <v>30.022811723949747</v>
      </c>
      <c r="J14" s="5">
        <f>G14/6.89475729</f>
        <v>76.695955746978868</v>
      </c>
      <c r="K14" s="5">
        <f>H14/6.89475729</f>
        <v>39790.871921369566</v>
      </c>
      <c r="L14" s="8">
        <f>LOG(K14)</f>
        <v>4.5997834557709325</v>
      </c>
      <c r="M14" s="8">
        <f>LOG(J14)</f>
        <v>1.8847724637784731</v>
      </c>
      <c r="N14" s="25">
        <f>LOG(I14)</f>
        <v>1.4774513627578072</v>
      </c>
      <c r="O14" s="44">
        <v>102.3</v>
      </c>
      <c r="P14" s="43">
        <v>-1.9</v>
      </c>
      <c r="Q14" s="43">
        <v>102.6</v>
      </c>
      <c r="R14" s="43">
        <v>205.9</v>
      </c>
      <c r="S14" s="5">
        <f>O14+P14</f>
        <v>100.39999999999999</v>
      </c>
      <c r="T14" s="5">
        <f>Q14+R14</f>
        <v>308.5</v>
      </c>
      <c r="U14" s="5">
        <f>S14+2*T14</f>
        <v>717.4</v>
      </c>
      <c r="V14" s="43">
        <v>191255.42102799672</v>
      </c>
      <c r="W14" s="5">
        <f>R14/6.89475729</f>
        <v>29.863270212373205</v>
      </c>
      <c r="X14" s="5">
        <f>U14/6.89475729</f>
        <v>104.05007309546642</v>
      </c>
      <c r="Y14" s="5">
        <f>V14/6.89475729</f>
        <v>27739.253607286402</v>
      </c>
      <c r="Z14" s="28">
        <f>LOG(Y14)</f>
        <v>4.443094771135323</v>
      </c>
      <c r="AA14" s="28">
        <f>LOG(X14)</f>
        <v>2.0172423896408374</v>
      </c>
      <c r="AB14" s="34">
        <f>LOG(W14)</f>
        <v>1.4751373639189207</v>
      </c>
    </row>
    <row r="15" spans="1:28" x14ac:dyDescent="0.3">
      <c r="A15" s="44">
        <v>137.6</v>
      </c>
      <c r="B15" s="43">
        <v>102.5</v>
      </c>
      <c r="C15" s="43">
        <v>137.4</v>
      </c>
      <c r="D15" s="43">
        <v>3.7</v>
      </c>
      <c r="E15" s="4">
        <f>A15+B15</f>
        <v>240.1</v>
      </c>
      <c r="F15" s="4">
        <f>C15+D15</f>
        <v>141.1</v>
      </c>
      <c r="G15" s="5">
        <f>E15+2*F15</f>
        <v>522.29999999999995</v>
      </c>
      <c r="H15" s="41">
        <v>305253.98406374501</v>
      </c>
      <c r="I15" s="7">
        <f>B15/6.89475729</f>
        <v>14.866368124178015</v>
      </c>
      <c r="J15" s="5">
        <f>G15/6.89475729</f>
        <v>75.753210451299282</v>
      </c>
      <c r="K15" s="5">
        <f>H15/6.89475729</f>
        <v>44273.34730208393</v>
      </c>
      <c r="L15" s="8">
        <f>LOG(K15)</f>
        <v>4.6461423582080918</v>
      </c>
      <c r="M15" s="8">
        <f>LOG(J15)</f>
        <v>1.8794010431378829</v>
      </c>
      <c r="N15" s="25">
        <f>LOG(I15)</f>
        <v>1.1722048826926625</v>
      </c>
      <c r="O15" s="44">
        <v>137.19999999999999</v>
      </c>
      <c r="P15" s="43">
        <v>3.2</v>
      </c>
      <c r="Q15" s="43">
        <v>137.5</v>
      </c>
      <c r="R15" s="43">
        <v>102.6</v>
      </c>
      <c r="S15" s="5">
        <f>O15+P15</f>
        <v>140.39999999999998</v>
      </c>
      <c r="T15" s="5">
        <f>Q15+R15</f>
        <v>240.1</v>
      </c>
      <c r="U15" s="5">
        <f>S15+2*T15</f>
        <v>620.59999999999991</v>
      </c>
      <c r="V15" s="43">
        <v>211394.30078234465</v>
      </c>
      <c r="W15" s="5">
        <f>R15/6.89475729</f>
        <v>14.8808718979577</v>
      </c>
      <c r="X15" s="5">
        <f>U15/6.89475729</f>
        <v>90.010420076730483</v>
      </c>
      <c r="Y15" s="5">
        <f>V15/6.89475729</f>
        <v>30660.151168619981</v>
      </c>
      <c r="Z15" s="28">
        <f>LOG(Y15)</f>
        <v>4.4865742917947964</v>
      </c>
      <c r="AA15" s="28">
        <f>LOG(X15)</f>
        <v>1.9542927885490362</v>
      </c>
      <c r="AB15" s="34">
        <f>LOG(W15)</f>
        <v>1.1726283780766869</v>
      </c>
    </row>
    <row r="16" spans="1:28" x14ac:dyDescent="0.3">
      <c r="A16" s="44">
        <v>137.30000000000001</v>
      </c>
      <c r="B16" s="43">
        <v>138</v>
      </c>
      <c r="C16" s="43">
        <v>137.4</v>
      </c>
      <c r="D16" s="43">
        <v>4.4000000000000004</v>
      </c>
      <c r="E16" s="4">
        <f>A16+B16</f>
        <v>275.3</v>
      </c>
      <c r="F16" s="4">
        <f>C16+D16</f>
        <v>141.80000000000001</v>
      </c>
      <c r="G16" s="5">
        <f>E16+2*F16</f>
        <v>558.90000000000009</v>
      </c>
      <c r="H16" s="41">
        <v>318625.48262548266</v>
      </c>
      <c r="I16" s="7">
        <f>B16/6.89475729</f>
        <v>20.015207815966498</v>
      </c>
      <c r="J16" s="5">
        <f>G16/6.89475729</f>
        <v>81.061591654664326</v>
      </c>
      <c r="K16" s="5">
        <f>H16/6.89475729</f>
        <v>46212.719204432309</v>
      </c>
      <c r="L16" s="8">
        <f>LOG(K16)</f>
        <v>4.6647615236092852</v>
      </c>
      <c r="M16" s="8">
        <f>LOG(J16)</f>
        <v>1.9088151269167946</v>
      </c>
      <c r="N16" s="25">
        <f>LOG(I16)</f>
        <v>1.3013601037021258</v>
      </c>
      <c r="O16" s="44">
        <v>137.30000000000001</v>
      </c>
      <c r="P16" s="43">
        <v>0.9</v>
      </c>
      <c r="Q16" s="43">
        <v>137.5</v>
      </c>
      <c r="R16" s="43">
        <v>137.6</v>
      </c>
      <c r="S16" s="5">
        <f>O16+P16</f>
        <v>138.20000000000002</v>
      </c>
      <c r="T16" s="5">
        <f>Q16+R16</f>
        <v>275.10000000000002</v>
      </c>
      <c r="U16" s="5">
        <f>S16+2*T16</f>
        <v>688.40000000000009</v>
      </c>
      <c r="V16" s="43">
        <v>220305.78987387862</v>
      </c>
      <c r="W16" s="5">
        <f>R16/6.89475729</f>
        <v>19.957192720847754</v>
      </c>
      <c r="X16" s="5">
        <f>U16/6.89475729</f>
        <v>99.843978699357535</v>
      </c>
      <c r="Y16" s="5">
        <f>V16/6.89475729</f>
        <v>31952.653386857452</v>
      </c>
      <c r="Z16" s="28">
        <f>LOG(Y16)</f>
        <v>4.5045069283292518</v>
      </c>
      <c r="AA16" s="28">
        <f>LOG(X16)</f>
        <v>1.999321878956412</v>
      </c>
      <c r="AB16" s="34">
        <f>LOG(W16)</f>
        <v>1.3000994512003818</v>
      </c>
    </row>
    <row r="17" spans="1:28" ht="15" thickBot="1" x14ac:dyDescent="0.35">
      <c r="A17" s="45">
        <v>137.6</v>
      </c>
      <c r="B17" s="46">
        <v>275.2</v>
      </c>
      <c r="C17" s="46">
        <v>137.4</v>
      </c>
      <c r="D17" s="46">
        <v>8.5</v>
      </c>
      <c r="E17" s="14">
        <f>A17+B17</f>
        <v>412.79999999999995</v>
      </c>
      <c r="F17" s="14">
        <f>C17+D17</f>
        <v>145.9</v>
      </c>
      <c r="G17" s="15">
        <f>E17+2*F17</f>
        <v>704.59999999999991</v>
      </c>
      <c r="H17" s="42">
        <v>326397.46132487099</v>
      </c>
      <c r="I17" s="17">
        <f>B17/6.89475729</f>
        <v>39.914385441695508</v>
      </c>
      <c r="J17" s="15">
        <f>G17/6.89475729</f>
        <v>102.19359005166662</v>
      </c>
      <c r="K17" s="15">
        <f>H17/6.89475729</f>
        <v>47339.949413196962</v>
      </c>
      <c r="L17" s="18">
        <f>LOG(K17)</f>
        <v>4.6752277895123466</v>
      </c>
      <c r="M17" s="18">
        <f>LOG(J17)</f>
        <v>2.009423656146113</v>
      </c>
      <c r="N17" s="26">
        <f>LOG(I17)</f>
        <v>1.6011294468643631</v>
      </c>
      <c r="O17" s="45">
        <v>137.19999999999999</v>
      </c>
      <c r="P17" s="46">
        <v>-1.9</v>
      </c>
      <c r="Q17" s="46">
        <v>137.5</v>
      </c>
      <c r="R17" s="46">
        <v>274.7</v>
      </c>
      <c r="S17" s="15">
        <f>O17+P17</f>
        <v>135.29999999999998</v>
      </c>
      <c r="T17" s="15">
        <f>Q17+R17</f>
        <v>412.2</v>
      </c>
      <c r="U17" s="15">
        <f>S17+2*T17</f>
        <v>959.69999999999993</v>
      </c>
      <c r="V17" s="46">
        <v>233969.04162346318</v>
      </c>
      <c r="W17" s="15">
        <f>R17/6.89475729</f>
        <v>39.84186657279708</v>
      </c>
      <c r="X17" s="15">
        <f>U17/6.89475729</f>
        <v>139.19271696364527</v>
      </c>
      <c r="Y17" s="15">
        <f>V17/6.89475729</f>
        <v>33934.340511566166</v>
      </c>
      <c r="Z17" s="35">
        <f>LOG(Y17)</f>
        <v>4.5306394134222616</v>
      </c>
      <c r="AA17" s="35">
        <f>LOG(X17)</f>
        <v>2.1436165121046589</v>
      </c>
      <c r="AB17" s="36">
        <f>LOG(W17)</f>
        <v>1.6003396767214513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40" t="s">
        <v>17</v>
      </c>
      <c r="B22" s="40"/>
      <c r="O22" s="40" t="s">
        <v>17</v>
      </c>
      <c r="P22" s="40"/>
    </row>
    <row r="23" spans="1:28" x14ac:dyDescent="0.3">
      <c r="A23" s="37" t="s">
        <v>18</v>
      </c>
      <c r="B23" s="37">
        <v>0.99682041926908949</v>
      </c>
      <c r="O23" s="37" t="s">
        <v>18</v>
      </c>
      <c r="P23" s="37">
        <v>0.9966559874990919</v>
      </c>
    </row>
    <row r="24" spans="1:28" x14ac:dyDescent="0.3">
      <c r="A24" s="37" t="s">
        <v>19</v>
      </c>
      <c r="B24" s="37">
        <v>0.99365094827180345</v>
      </c>
      <c r="O24" s="37" t="s">
        <v>19</v>
      </c>
      <c r="P24" s="37">
        <v>0.99332315741778998</v>
      </c>
    </row>
    <row r="25" spans="1:28" x14ac:dyDescent="0.3">
      <c r="A25" s="37" t="s">
        <v>20</v>
      </c>
      <c r="B25" s="37">
        <v>0.9925927729837708</v>
      </c>
      <c r="O25" s="37" t="s">
        <v>20</v>
      </c>
      <c r="P25" s="37">
        <v>0.992210350320755</v>
      </c>
    </row>
    <row r="26" spans="1:28" x14ac:dyDescent="0.3">
      <c r="A26" s="37" t="s">
        <v>21</v>
      </c>
      <c r="B26" s="37">
        <v>1.9749387945509421E-2</v>
      </c>
      <c r="O26" s="37" t="s">
        <v>21</v>
      </c>
      <c r="P26" s="37">
        <v>1.7590682818832831E-2</v>
      </c>
    </row>
    <row r="27" spans="1:28" ht="15" thickBot="1" x14ac:dyDescent="0.35">
      <c r="A27" s="38" t="s">
        <v>22</v>
      </c>
      <c r="B27" s="38">
        <v>15</v>
      </c>
      <c r="O27" s="38" t="s">
        <v>22</v>
      </c>
      <c r="P27" s="38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39"/>
      <c r="B30" s="39" t="s">
        <v>28</v>
      </c>
      <c r="C30" s="39" t="s">
        <v>29</v>
      </c>
      <c r="D30" s="39" t="s">
        <v>30</v>
      </c>
      <c r="E30" s="39" t="s">
        <v>31</v>
      </c>
      <c r="F30" s="39" t="s">
        <v>32</v>
      </c>
      <c r="O30" s="39"/>
      <c r="P30" s="39" t="s">
        <v>28</v>
      </c>
      <c r="Q30" s="39" t="s">
        <v>29</v>
      </c>
      <c r="R30" s="39" t="s">
        <v>30</v>
      </c>
      <c r="S30" s="39" t="s">
        <v>31</v>
      </c>
      <c r="T30" s="39" t="s">
        <v>32</v>
      </c>
    </row>
    <row r="31" spans="1:28" x14ac:dyDescent="0.3">
      <c r="A31" s="37" t="s">
        <v>24</v>
      </c>
      <c r="B31" s="37">
        <v>2</v>
      </c>
      <c r="C31" s="37">
        <v>0.73250992554603289</v>
      </c>
      <c r="D31" s="37">
        <v>0.36625496277301645</v>
      </c>
      <c r="E31" s="37">
        <v>939.02301396499354</v>
      </c>
      <c r="F31" s="37">
        <v>6.5501793679305566E-14</v>
      </c>
      <c r="O31" s="37" t="s">
        <v>24</v>
      </c>
      <c r="P31" s="37">
        <v>2</v>
      </c>
      <c r="Q31" s="37">
        <v>0.55241576600840236</v>
      </c>
      <c r="R31" s="37">
        <v>0.27620788300420118</v>
      </c>
      <c r="S31" s="37">
        <v>892.62834507834441</v>
      </c>
      <c r="T31" s="37">
        <v>8.8598592532902423E-14</v>
      </c>
    </row>
    <row r="32" spans="1:28" x14ac:dyDescent="0.3">
      <c r="A32" s="37" t="s">
        <v>25</v>
      </c>
      <c r="B32" s="37">
        <v>12</v>
      </c>
      <c r="C32" s="37">
        <v>4.6804598906667943E-3</v>
      </c>
      <c r="D32" s="37">
        <v>3.9003832422223288E-4</v>
      </c>
      <c r="E32" s="37"/>
      <c r="F32" s="37"/>
      <c r="O32" s="37" t="s">
        <v>25</v>
      </c>
      <c r="P32" s="37">
        <v>12</v>
      </c>
      <c r="Q32" s="37">
        <v>3.7131854643933666E-3</v>
      </c>
      <c r="R32" s="37">
        <v>3.0943212203278053E-4</v>
      </c>
      <c r="S32" s="37"/>
      <c r="T32" s="37"/>
    </row>
    <row r="33" spans="1:23" ht="15" thickBot="1" x14ac:dyDescent="0.35">
      <c r="A33" s="38" t="s">
        <v>26</v>
      </c>
      <c r="B33" s="38">
        <v>14</v>
      </c>
      <c r="C33" s="38">
        <v>0.73719038543669968</v>
      </c>
      <c r="D33" s="38"/>
      <c r="E33" s="38"/>
      <c r="F33" s="38"/>
      <c r="O33" s="38" t="s">
        <v>26</v>
      </c>
      <c r="P33" s="38">
        <v>14</v>
      </c>
      <c r="Q33" s="38">
        <v>0.55612895147279573</v>
      </c>
      <c r="R33" s="38"/>
      <c r="S33" s="38"/>
      <c r="T33" s="38"/>
    </row>
    <row r="34" spans="1:23" ht="15" thickBot="1" x14ac:dyDescent="0.35"/>
    <row r="35" spans="1:23" x14ac:dyDescent="0.3">
      <c r="A35" s="39"/>
      <c r="B35" s="39" t="s">
        <v>33</v>
      </c>
      <c r="C35" s="39" t="s">
        <v>21</v>
      </c>
      <c r="D35" s="39" t="s">
        <v>34</v>
      </c>
      <c r="E35" s="39" t="s">
        <v>35</v>
      </c>
      <c r="F35" s="39" t="s">
        <v>36</v>
      </c>
      <c r="G35" s="39" t="s">
        <v>37</v>
      </c>
      <c r="H35" s="39" t="s">
        <v>38</v>
      </c>
      <c r="I35" s="39" t="s">
        <v>39</v>
      </c>
      <c r="O35" s="39"/>
      <c r="P35" s="39" t="s">
        <v>33</v>
      </c>
      <c r="Q35" s="39" t="s">
        <v>21</v>
      </c>
      <c r="R35" s="39" t="s">
        <v>34</v>
      </c>
      <c r="S35" s="39" t="s">
        <v>35</v>
      </c>
      <c r="T35" s="39" t="s">
        <v>36</v>
      </c>
      <c r="U35" s="39" t="s">
        <v>37</v>
      </c>
      <c r="V35" s="39" t="s">
        <v>38</v>
      </c>
      <c r="W35" s="39" t="s">
        <v>39</v>
      </c>
    </row>
    <row r="36" spans="1:23" x14ac:dyDescent="0.3">
      <c r="A36" s="37" t="s">
        <v>27</v>
      </c>
      <c r="B36" s="37">
        <v>3.0657834145872633</v>
      </c>
      <c r="C36" s="37">
        <v>3.2884263899839145E-2</v>
      </c>
      <c r="D36" s="37">
        <v>93.22949797280576</v>
      </c>
      <c r="E36" s="37">
        <v>1.5503188521863329E-18</v>
      </c>
      <c r="F36" s="37">
        <v>2.9941347585081308</v>
      </c>
      <c r="G36" s="37">
        <v>3.1374320706663958</v>
      </c>
      <c r="H36" s="37">
        <v>2.9941347585081308</v>
      </c>
      <c r="I36" s="37">
        <v>3.1374320706663958</v>
      </c>
      <c r="O36" s="37" t="s">
        <v>27</v>
      </c>
      <c r="P36" s="37">
        <v>2.877841188484477</v>
      </c>
      <c r="Q36" s="37">
        <v>3.7224860811200973E-2</v>
      </c>
      <c r="R36" s="37">
        <v>77.309656121495379</v>
      </c>
      <c r="S36" s="37">
        <v>1.4613066097440613E-17</v>
      </c>
      <c r="T36" s="37">
        <v>2.7967351841664554</v>
      </c>
      <c r="U36" s="37">
        <v>2.9589471928024986</v>
      </c>
      <c r="V36" s="37">
        <v>2.7967351841664554</v>
      </c>
      <c r="W36" s="37">
        <v>2.9589471928024986</v>
      </c>
    </row>
    <row r="37" spans="1:23" x14ac:dyDescent="0.3">
      <c r="A37" s="37" t="s">
        <v>40</v>
      </c>
      <c r="B37" s="37">
        <v>0.99597719309316723</v>
      </c>
      <c r="C37" s="37">
        <v>3.8392347057292595E-2</v>
      </c>
      <c r="D37" s="37">
        <v>25.942076206148023</v>
      </c>
      <c r="E37" s="37">
        <v>6.5701496165588654E-12</v>
      </c>
      <c r="F37" s="37">
        <v>0.91232745476370125</v>
      </c>
      <c r="G37" s="37">
        <v>1.0796269314226332</v>
      </c>
      <c r="H37" s="37">
        <v>0.91232745476370125</v>
      </c>
      <c r="I37" s="37">
        <v>1.0796269314226332</v>
      </c>
      <c r="O37" s="37" t="s">
        <v>40</v>
      </c>
      <c r="P37" s="37">
        <v>1.0833530841415782</v>
      </c>
      <c r="Q37" s="37">
        <v>4.3296224880122955E-2</v>
      </c>
      <c r="R37" s="37">
        <v>25.021883250586573</v>
      </c>
      <c r="S37" s="37">
        <v>1.0060478289860436E-11</v>
      </c>
      <c r="T37" s="37">
        <v>0.98901871389660878</v>
      </c>
      <c r="U37" s="37">
        <v>1.1776874543865474</v>
      </c>
      <c r="V37" s="37">
        <v>0.98901871389660878</v>
      </c>
      <c r="W37" s="37">
        <v>1.1776874543865474</v>
      </c>
    </row>
    <row r="38" spans="1:23" ht="15" thickBot="1" x14ac:dyDescent="0.35">
      <c r="A38" s="38" t="s">
        <v>41</v>
      </c>
      <c r="B38" s="38">
        <v>-0.23338003153038822</v>
      </c>
      <c r="C38" s="38">
        <v>3.6204244997128841E-2</v>
      </c>
      <c r="D38" s="38">
        <v>-6.4462062818571777</v>
      </c>
      <c r="E38" s="38">
        <v>3.1780853763345473E-5</v>
      </c>
      <c r="F38" s="38">
        <v>-0.31226230501854813</v>
      </c>
      <c r="G38" s="38">
        <v>-0.15449775804222832</v>
      </c>
      <c r="H38" s="38">
        <v>-0.31226230501854813</v>
      </c>
      <c r="I38" s="38">
        <v>-0.15449775804222832</v>
      </c>
      <c r="O38" s="38" t="s">
        <v>41</v>
      </c>
      <c r="P38" s="38">
        <v>-0.42608179335886426</v>
      </c>
      <c r="Q38" s="38">
        <v>4.0589309065405872E-2</v>
      </c>
      <c r="R38" s="38">
        <v>-10.497389661703119</v>
      </c>
      <c r="S38" s="38">
        <v>2.1144466696770563E-7</v>
      </c>
      <c r="T38" s="38">
        <v>-0.51451830069789894</v>
      </c>
      <c r="U38" s="38">
        <v>-0.33764528601982957</v>
      </c>
      <c r="V38" s="38">
        <v>-0.51451830069789894</v>
      </c>
      <c r="W38" s="38">
        <v>-0.33764528601982957</v>
      </c>
    </row>
    <row r="40" spans="1:23" x14ac:dyDescent="0.3">
      <c r="B40">
        <f>10^B36</f>
        <v>1163.5456171155665</v>
      </c>
      <c r="P40">
        <f>10^P36</f>
        <v>754.81615826277073</v>
      </c>
    </row>
    <row r="41" spans="1:23" x14ac:dyDescent="0.3">
      <c r="B41" s="37">
        <v>0.99597719309316723</v>
      </c>
      <c r="P41" s="37">
        <v>1.0833530841415782</v>
      </c>
    </row>
    <row r="42" spans="1:23" ht="15" thickBot="1" x14ac:dyDescent="0.35">
      <c r="B42" s="38">
        <v>-0.23338003153038822</v>
      </c>
      <c r="P42" s="38">
        <v>-0.42608179335886426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opLeftCell="E1" zoomScale="60" zoomScaleNormal="60" workbookViewId="0">
      <selection sqref="A1:AB17"/>
    </sheetView>
  </sheetViews>
  <sheetFormatPr defaultRowHeight="14.4" x14ac:dyDescent="0.3"/>
  <cols>
    <col min="8" max="8" width="10.5546875" customWidth="1"/>
  </cols>
  <sheetData>
    <row r="1" spans="1:28" x14ac:dyDescent="0.3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0" t="s">
        <v>6</v>
      </c>
      <c r="H1" s="10" t="s">
        <v>7</v>
      </c>
      <c r="I1" s="10" t="s">
        <v>1</v>
      </c>
      <c r="J1" s="10" t="s">
        <v>6</v>
      </c>
      <c r="K1" s="10" t="s">
        <v>7</v>
      </c>
      <c r="L1" s="12" t="s">
        <v>8</v>
      </c>
      <c r="M1" s="12" t="s">
        <v>9</v>
      </c>
      <c r="N1" s="23" t="s">
        <v>10</v>
      </c>
      <c r="O1" s="29" t="s">
        <v>0</v>
      </c>
      <c r="P1" s="10" t="s">
        <v>1</v>
      </c>
      <c r="Q1" s="10" t="s">
        <v>2</v>
      </c>
      <c r="R1" s="10" t="s">
        <v>3</v>
      </c>
      <c r="S1" s="10" t="s">
        <v>4</v>
      </c>
      <c r="T1" s="10" t="s">
        <v>5</v>
      </c>
      <c r="U1" s="10" t="s">
        <v>6</v>
      </c>
      <c r="V1" s="10" t="s">
        <v>11</v>
      </c>
      <c r="W1" s="10" t="s">
        <v>3</v>
      </c>
      <c r="X1" s="10" t="s">
        <v>6</v>
      </c>
      <c r="Y1" s="10" t="s">
        <v>11</v>
      </c>
      <c r="Z1" s="30" t="s">
        <v>12</v>
      </c>
      <c r="AA1" s="30" t="s">
        <v>9</v>
      </c>
      <c r="AB1" s="31" t="s">
        <v>13</v>
      </c>
    </row>
    <row r="2" spans="1:28" x14ac:dyDescent="0.3">
      <c r="A2" s="13" t="s">
        <v>14</v>
      </c>
      <c r="B2" s="2" t="s">
        <v>14</v>
      </c>
      <c r="C2" s="1" t="s">
        <v>14</v>
      </c>
      <c r="D2" s="1" t="s">
        <v>14</v>
      </c>
      <c r="E2" s="1" t="s">
        <v>14</v>
      </c>
      <c r="F2" s="1" t="s">
        <v>14</v>
      </c>
      <c r="G2" s="2" t="s">
        <v>14</v>
      </c>
      <c r="H2" s="2" t="s">
        <v>14</v>
      </c>
      <c r="I2" s="2" t="s">
        <v>15</v>
      </c>
      <c r="J2" s="2" t="s">
        <v>15</v>
      </c>
      <c r="K2" s="2" t="s">
        <v>15</v>
      </c>
      <c r="L2" s="3"/>
      <c r="M2" s="3"/>
      <c r="N2" s="24"/>
      <c r="O2" s="32" t="s">
        <v>14</v>
      </c>
      <c r="P2" s="2" t="s">
        <v>14</v>
      </c>
      <c r="Q2" s="2" t="s">
        <v>14</v>
      </c>
      <c r="R2" s="2" t="s">
        <v>14</v>
      </c>
      <c r="S2" s="2" t="s">
        <v>14</v>
      </c>
      <c r="T2" s="2" t="s">
        <v>14</v>
      </c>
      <c r="U2" s="2" t="s">
        <v>14</v>
      </c>
      <c r="V2" s="2" t="s">
        <v>14</v>
      </c>
      <c r="W2" s="2" t="s">
        <v>15</v>
      </c>
      <c r="X2" s="2" t="s">
        <v>15</v>
      </c>
      <c r="Y2" s="2" t="s">
        <v>15</v>
      </c>
      <c r="Z2" s="27"/>
      <c r="AA2" s="27"/>
      <c r="AB2" s="33"/>
    </row>
    <row r="3" spans="1:28" x14ac:dyDescent="0.3">
      <c r="A3" s="19">
        <v>20.7</v>
      </c>
      <c r="B3" s="20">
        <v>20.7</v>
      </c>
      <c r="C3" s="20">
        <v>20.6</v>
      </c>
      <c r="D3" s="20">
        <v>1.3</v>
      </c>
      <c r="E3" s="4">
        <f>A3+B3</f>
        <v>41.4</v>
      </c>
      <c r="F3" s="4">
        <f>C3+D3</f>
        <v>21.900000000000002</v>
      </c>
      <c r="G3" s="5">
        <f>E3+2*F3</f>
        <v>85.2</v>
      </c>
      <c r="H3" s="6">
        <v>64056.074766355123</v>
      </c>
      <c r="I3" s="7">
        <f>B3/6.89475729</f>
        <v>3.0022811723949747</v>
      </c>
      <c r="J3" s="5">
        <f>G3/6.89475729</f>
        <v>12.35721526029236</v>
      </c>
      <c r="K3" s="5">
        <f>H3/6.89475729</f>
        <v>9290.5481762585896</v>
      </c>
      <c r="L3" s="8">
        <f>LOG(K3)</f>
        <v>3.9680413397095275</v>
      </c>
      <c r="M3" s="8">
        <f>LOG(J3)</f>
        <v>1.0919206120675895</v>
      </c>
      <c r="N3" s="25">
        <f>LOG(I3)</f>
        <v>0.47745136275780714</v>
      </c>
      <c r="O3" s="19">
        <v>20.3</v>
      </c>
      <c r="P3" s="20">
        <v>4.9000000000000004</v>
      </c>
      <c r="Q3" s="20">
        <v>20.6</v>
      </c>
      <c r="R3" s="20">
        <v>20.399999999999999</v>
      </c>
      <c r="S3" s="5">
        <f>O3+P3</f>
        <v>25.200000000000003</v>
      </c>
      <c r="T3" s="5">
        <f>Q3+R3</f>
        <v>41</v>
      </c>
      <c r="U3" s="5">
        <f>S3+2*T3</f>
        <v>107.2</v>
      </c>
      <c r="V3" s="20">
        <v>87345.66423050029</v>
      </c>
      <c r="W3" s="5">
        <f>R3/6.89475729</f>
        <v>2.9587698510559171</v>
      </c>
      <c r="X3" s="5">
        <f>U3/6.89475729</f>
        <v>15.548045491823251</v>
      </c>
      <c r="Y3" s="5">
        <f>V3/6.89475729</f>
        <v>12668.41754635576</v>
      </c>
      <c r="Z3" s="28">
        <f>LOG(Y3)</f>
        <v>4.1027223691212349</v>
      </c>
      <c r="AA3" s="28">
        <f>LOG(X3)</f>
        <v>1.1916758026576406</v>
      </c>
      <c r="AB3" s="34">
        <f>LOG(W3)</f>
        <v>0.47111118472678815</v>
      </c>
    </row>
    <row r="4" spans="1:28" x14ac:dyDescent="0.3">
      <c r="A4" s="19">
        <v>20.5</v>
      </c>
      <c r="B4" s="20">
        <v>41.9</v>
      </c>
      <c r="C4" s="20">
        <v>20.6</v>
      </c>
      <c r="D4" s="20">
        <v>2.2000000000000002</v>
      </c>
      <c r="E4" s="4">
        <f>A4+B4</f>
        <v>62.4</v>
      </c>
      <c r="F4" s="4">
        <f>C4+D4</f>
        <v>22.8</v>
      </c>
      <c r="G4" s="5">
        <f>E4+2*F4</f>
        <v>108</v>
      </c>
      <c r="H4" s="6">
        <v>65475.61615102255</v>
      </c>
      <c r="I4" s="7">
        <f>B4/6.89475729</f>
        <v>6.0770812136883787</v>
      </c>
      <c r="J4" s="5">
        <f>G4/6.89475729</f>
        <v>15.664075682060737</v>
      </c>
      <c r="K4" s="5">
        <f>H4/6.89475729</f>
        <v>9496.4352473997751</v>
      </c>
      <c r="L4" s="8">
        <f>LOG(K4)</f>
        <v>3.9775606112974344</v>
      </c>
      <c r="M4" s="8">
        <f>LOG(J4)</f>
        <v>1.194904772787839</v>
      </c>
      <c r="N4" s="25">
        <f>LOG(I4)</f>
        <v>0.78369504026718473</v>
      </c>
      <c r="O4" s="19">
        <v>20.100000000000001</v>
      </c>
      <c r="P4" s="20">
        <v>6.9</v>
      </c>
      <c r="Q4" s="20">
        <v>20.7</v>
      </c>
      <c r="R4" s="20">
        <v>40.799999999999997</v>
      </c>
      <c r="S4" s="5">
        <f>O4+P4</f>
        <v>27</v>
      </c>
      <c r="T4" s="5">
        <f>Q4+R4</f>
        <v>61.5</v>
      </c>
      <c r="U4" s="5">
        <f>S4+2*T4</f>
        <v>150</v>
      </c>
      <c r="V4" s="20">
        <v>81899.381632185643</v>
      </c>
      <c r="W4" s="5">
        <f>R4/6.89475729</f>
        <v>5.9175397021118341</v>
      </c>
      <c r="X4" s="5">
        <f>U4/6.89475729</f>
        <v>21.755660669528805</v>
      </c>
      <c r="Y4" s="5">
        <f>V4/6.89475729</f>
        <v>11878.501038893806</v>
      </c>
      <c r="Z4" s="28">
        <f>LOG(Y4)</f>
        <v>4.0747616400046116</v>
      </c>
      <c r="AA4" s="28">
        <f>LOG(X4)</f>
        <v>1.3375722763565707</v>
      </c>
      <c r="AB4" s="34">
        <f>LOG(W4)</f>
        <v>0.77214118039076929</v>
      </c>
    </row>
    <row r="5" spans="1:28" x14ac:dyDescent="0.3">
      <c r="A5" s="19">
        <v>20.6</v>
      </c>
      <c r="B5" s="20">
        <v>61.7</v>
      </c>
      <c r="C5" s="20">
        <v>20.6</v>
      </c>
      <c r="D5" s="20">
        <v>2.9</v>
      </c>
      <c r="E5" s="4">
        <f>A5+B5</f>
        <v>82.300000000000011</v>
      </c>
      <c r="F5" s="4">
        <f>C5+D5</f>
        <v>23.5</v>
      </c>
      <c r="G5" s="5">
        <f>E5+2*F5</f>
        <v>129.30000000000001</v>
      </c>
      <c r="H5" s="6">
        <v>72530.966469428007</v>
      </c>
      <c r="I5" s="7">
        <f>B5/6.89475729</f>
        <v>8.9488284220661818</v>
      </c>
      <c r="J5" s="5">
        <f>G5/6.89475729</f>
        <v>18.753379497133828</v>
      </c>
      <c r="K5" s="5">
        <f>H5/6.89475729</f>
        <v>10519.727296945648</v>
      </c>
      <c r="L5" s="8">
        <f>LOG(K5)</f>
        <v>4.0220044817410319</v>
      </c>
      <c r="M5" s="8">
        <f>LOG(J5)</f>
        <v>1.2730795421812835</v>
      </c>
      <c r="N5" s="25">
        <f>LOG(I5)</f>
        <v>0.95176618133413116</v>
      </c>
      <c r="O5" s="19">
        <v>19.899999999999999</v>
      </c>
      <c r="P5" s="20">
        <v>7.5</v>
      </c>
      <c r="Q5" s="20">
        <v>20.6</v>
      </c>
      <c r="R5" s="20">
        <v>59.9</v>
      </c>
      <c r="S5" s="5">
        <f>O5+P5</f>
        <v>27.4</v>
      </c>
      <c r="T5" s="5">
        <f>Q5+R5</f>
        <v>80.5</v>
      </c>
      <c r="U5" s="5">
        <f>S5+2*T5</f>
        <v>188.4</v>
      </c>
      <c r="V5" s="20">
        <v>67554.004753326561</v>
      </c>
      <c r="W5" s="5">
        <f>R5/6.89475729</f>
        <v>8.6877604940318349</v>
      </c>
      <c r="X5" s="5">
        <f>U5/6.89475729</f>
        <v>27.325109800928178</v>
      </c>
      <c r="Y5" s="5">
        <f>V5/6.89475729</f>
        <v>9797.8800285407233</v>
      </c>
      <c r="Z5" s="28">
        <f>LOG(Y5)</f>
        <v>3.9911321173756966</v>
      </c>
      <c r="AA5" s="28">
        <f>LOG(X5)</f>
        <v>1.4365619157577481</v>
      </c>
      <c r="AB5" s="34">
        <f>LOG(W5)</f>
        <v>0.93890783969020075</v>
      </c>
    </row>
    <row r="6" spans="1:28" x14ac:dyDescent="0.3">
      <c r="A6" s="19">
        <v>34.6</v>
      </c>
      <c r="B6" s="20">
        <v>34.6</v>
      </c>
      <c r="C6" s="20">
        <v>34.4</v>
      </c>
      <c r="D6" s="20">
        <v>2.4</v>
      </c>
      <c r="E6" s="4">
        <f>A6+B6</f>
        <v>69.2</v>
      </c>
      <c r="F6" s="4">
        <f>C6+D6</f>
        <v>36.799999999999997</v>
      </c>
      <c r="G6" s="5">
        <f>E6+2*F6</f>
        <v>142.80000000000001</v>
      </c>
      <c r="H6" s="6">
        <v>106847.66839378238</v>
      </c>
      <c r="I6" s="7">
        <f>B6/6.89475729</f>
        <v>5.0183057277713106</v>
      </c>
      <c r="J6" s="5">
        <f>G6/6.89475729</f>
        <v>20.711388957391421</v>
      </c>
      <c r="K6" s="5">
        <f>H6/6.89475729</f>
        <v>15496.944112703115</v>
      </c>
      <c r="L6" s="8">
        <f>LOG(K6)</f>
        <v>4.1902460668261288</v>
      </c>
      <c r="M6" s="8">
        <f>LOG(J6)</f>
        <v>1.3162092247410451</v>
      </c>
      <c r="N6" s="25">
        <f>LOG(I6)</f>
        <v>0.700557116093666</v>
      </c>
      <c r="O6" s="19">
        <v>34.200000000000003</v>
      </c>
      <c r="P6" s="20">
        <v>5.4</v>
      </c>
      <c r="Q6" s="20">
        <v>34.5</v>
      </c>
      <c r="R6" s="20">
        <v>34.299999999999997</v>
      </c>
      <c r="S6" s="5">
        <f>O6+P6</f>
        <v>39.6</v>
      </c>
      <c r="T6" s="5">
        <f>Q6+R6</f>
        <v>68.8</v>
      </c>
      <c r="U6" s="5">
        <f>S6+2*T6</f>
        <v>177.2</v>
      </c>
      <c r="V6" s="20">
        <v>97983.090166605965</v>
      </c>
      <c r="W6" s="5">
        <f>R6/6.89475729</f>
        <v>4.9747944064322525</v>
      </c>
      <c r="X6" s="5">
        <f>U6/6.89475729</f>
        <v>25.700687137603357</v>
      </c>
      <c r="Y6" s="5">
        <f>V6/6.89475729</f>
        <v>14211.245740110158</v>
      </c>
      <c r="Z6" s="28">
        <f>LOG(Y6)</f>
        <v>4.1526321493097749</v>
      </c>
      <c r="AA6" s="28">
        <f>LOG(X6)</f>
        <v>1.4099447348519214</v>
      </c>
      <c r="AB6" s="34">
        <f>LOG(W6)</f>
        <v>0.69677513734365981</v>
      </c>
    </row>
    <row r="7" spans="1:28" x14ac:dyDescent="0.3">
      <c r="A7" s="19">
        <v>34.700000000000003</v>
      </c>
      <c r="B7" s="20">
        <v>68.3</v>
      </c>
      <c r="C7" s="20">
        <v>34.6</v>
      </c>
      <c r="D7" s="20">
        <v>4</v>
      </c>
      <c r="E7" s="4">
        <f>A7+B7</f>
        <v>103</v>
      </c>
      <c r="F7" s="4">
        <f>C7+D7</f>
        <v>38.6</v>
      </c>
      <c r="G7" s="5">
        <f>E7+2*F7</f>
        <v>180.2</v>
      </c>
      <c r="H7" s="6">
        <v>115775.88168373152</v>
      </c>
      <c r="I7" s="7">
        <f>B7/6.89475729</f>
        <v>9.9060774915254477</v>
      </c>
      <c r="J7" s="5">
        <f>G7/6.89475729</f>
        <v>26.135800350993932</v>
      </c>
      <c r="K7" s="5">
        <f>H7/6.89475729</f>
        <v>16791.871970845186</v>
      </c>
      <c r="L7" s="8">
        <f>LOG(K7)</f>
        <v>4.2250991143209244</v>
      </c>
      <c r="M7" s="8">
        <f>LOG(J7)</f>
        <v>1.4172358039439334</v>
      </c>
      <c r="N7" s="25">
        <f>LOG(I7)</f>
        <v>0.99590172098242191</v>
      </c>
      <c r="O7" s="19">
        <v>34.299999999999997</v>
      </c>
      <c r="P7" s="20">
        <v>4</v>
      </c>
      <c r="Q7" s="20">
        <v>34.700000000000003</v>
      </c>
      <c r="R7" s="20">
        <v>67.5</v>
      </c>
      <c r="S7" s="5">
        <f>O7+P7</f>
        <v>38.299999999999997</v>
      </c>
      <c r="T7" s="5">
        <f>Q7+R7</f>
        <v>102.2</v>
      </c>
      <c r="U7" s="5">
        <f>S7+2*T7</f>
        <v>242.7</v>
      </c>
      <c r="V7" s="20">
        <v>94531.298953568519</v>
      </c>
      <c r="W7" s="5">
        <f>R7/6.89475729</f>
        <v>9.7900473012879612</v>
      </c>
      <c r="X7" s="5">
        <f>U7/6.89475729</f>
        <v>35.200658963297599</v>
      </c>
      <c r="Y7" s="5">
        <f>V7/6.89475729</f>
        <v>13710.605751224133</v>
      </c>
      <c r="Z7" s="28">
        <f>LOG(Y7)</f>
        <v>4.1370566428713866</v>
      </c>
      <c r="AA7" s="28">
        <f>LOG(X7)</f>
        <v>1.546550793632824</v>
      </c>
      <c r="AB7" s="34">
        <f>LOG(W7)</f>
        <v>0.99078479013191434</v>
      </c>
    </row>
    <row r="8" spans="1:28" x14ac:dyDescent="0.3">
      <c r="A8" s="19">
        <v>34.5</v>
      </c>
      <c r="B8" s="20">
        <v>102.8</v>
      </c>
      <c r="C8" s="20">
        <v>34.700000000000003</v>
      </c>
      <c r="D8" s="20">
        <v>5.5</v>
      </c>
      <c r="E8" s="4">
        <f>A8+B8</f>
        <v>137.30000000000001</v>
      </c>
      <c r="F8" s="4">
        <f>C8+D8</f>
        <v>40.200000000000003</v>
      </c>
      <c r="G8" s="5">
        <f>E8+2*F8</f>
        <v>217.70000000000002</v>
      </c>
      <c r="H8" s="6">
        <v>118370.942812983</v>
      </c>
      <c r="I8" s="7">
        <f>B8/6.89475729</f>
        <v>14.909879445517072</v>
      </c>
      <c r="J8" s="5">
        <f>G8/6.89475729</f>
        <v>31.574715518376138</v>
      </c>
      <c r="K8" s="5">
        <f>H8/6.89475729</f>
        <v>17168.253766476384</v>
      </c>
      <c r="L8" s="8">
        <f>LOG(K8)</f>
        <v>4.2347261240397387</v>
      </c>
      <c r="M8" s="8">
        <f>LOG(J8)</f>
        <v>1.4993394463419838</v>
      </c>
      <c r="N8" s="25">
        <f>LOG(I8)</f>
        <v>1.1734741319601463</v>
      </c>
      <c r="O8" s="19">
        <v>34.299999999999997</v>
      </c>
      <c r="P8" s="20">
        <v>7.2</v>
      </c>
      <c r="Q8" s="20">
        <v>34.700000000000003</v>
      </c>
      <c r="R8" s="20">
        <v>102.4</v>
      </c>
      <c r="S8" s="5">
        <f>O8+P8</f>
        <v>41.5</v>
      </c>
      <c r="T8" s="5">
        <f>Q8+R8</f>
        <v>137.10000000000002</v>
      </c>
      <c r="U8" s="5">
        <f>S8+2*T8</f>
        <v>315.70000000000005</v>
      </c>
      <c r="V8" s="20">
        <v>81876.918453645878</v>
      </c>
      <c r="W8" s="5">
        <f>R8/6.89475729</f>
        <v>14.85186435039833</v>
      </c>
      <c r="X8" s="5">
        <f>U8/6.89475729</f>
        <v>45.788413822468293</v>
      </c>
      <c r="Y8" s="5">
        <f>V8/6.89475729</f>
        <v>11875.24303029467</v>
      </c>
      <c r="Z8" s="28">
        <f>LOG(Y8)</f>
        <v>4.0746425063504521</v>
      </c>
      <c r="AA8" s="28">
        <f>LOG(X8)</f>
        <v>1.6607555991931069</v>
      </c>
      <c r="AB8" s="34">
        <f>LOG(W8)</f>
        <v>1.1717809739407012</v>
      </c>
    </row>
    <row r="9" spans="1:28" x14ac:dyDescent="0.3">
      <c r="A9" s="19">
        <v>68.5</v>
      </c>
      <c r="B9" s="20">
        <v>68.5</v>
      </c>
      <c r="C9" s="20">
        <v>68.7</v>
      </c>
      <c r="D9" s="20">
        <v>3.4</v>
      </c>
      <c r="E9" s="4">
        <f>A9+B9</f>
        <v>137</v>
      </c>
      <c r="F9" s="4">
        <f>C9+D9</f>
        <v>72.100000000000009</v>
      </c>
      <c r="G9" s="5">
        <f>E9+2*F9</f>
        <v>281.20000000000005</v>
      </c>
      <c r="H9" s="6">
        <v>183240.57450628365</v>
      </c>
      <c r="I9" s="7">
        <f>B9/6.89475729</f>
        <v>9.9350850390848198</v>
      </c>
      <c r="J9" s="5">
        <f>G9/6.89475729</f>
        <v>40.784611868476667</v>
      </c>
      <c r="K9" s="5">
        <f>H9/6.89475729</f>
        <v>26576.798398988118</v>
      </c>
      <c r="L9" s="8">
        <f>LOG(K9)</f>
        <v>4.4245026620318599</v>
      </c>
      <c r="M9" s="8">
        <f>LOG(J9)</f>
        <v>1.6104963336486757</v>
      </c>
      <c r="N9" s="25">
        <f>LOG(I9)</f>
        <v>0.99717158879331491</v>
      </c>
      <c r="O9" s="19">
        <v>68.3</v>
      </c>
      <c r="P9" s="20">
        <v>2.9</v>
      </c>
      <c r="Q9" s="20">
        <v>68.599999999999994</v>
      </c>
      <c r="R9" s="20">
        <v>68</v>
      </c>
      <c r="S9" s="5">
        <f>O9+P9</f>
        <v>71.2</v>
      </c>
      <c r="T9" s="5">
        <f>Q9+R9</f>
        <v>136.6</v>
      </c>
      <c r="U9" s="5">
        <f>S9+2*T9</f>
        <v>344.4</v>
      </c>
      <c r="V9" s="20">
        <v>137954.82292711484</v>
      </c>
      <c r="W9" s="5">
        <f>R9/6.89475729</f>
        <v>9.8625661701863905</v>
      </c>
      <c r="X9" s="5">
        <f>U9/6.89475729</f>
        <v>49.950996897238127</v>
      </c>
      <c r="Y9" s="5">
        <f>V9/6.89475729</f>
        <v>20008.655435514953</v>
      </c>
      <c r="Z9" s="28">
        <f>LOG(Y9)</f>
        <v>4.301217905400029</v>
      </c>
      <c r="AA9" s="28">
        <f>LOG(X9)</f>
        <v>1.6985441600825064</v>
      </c>
      <c r="AB9" s="34">
        <f>LOG(W9)</f>
        <v>0.99398993000712565</v>
      </c>
    </row>
    <row r="10" spans="1:28" x14ac:dyDescent="0.3">
      <c r="A10" s="19">
        <v>68.400000000000006</v>
      </c>
      <c r="B10" s="20">
        <v>137.6</v>
      </c>
      <c r="C10" s="20">
        <v>68.5</v>
      </c>
      <c r="D10" s="20">
        <v>6</v>
      </c>
      <c r="E10" s="4">
        <f>A10+B10</f>
        <v>206</v>
      </c>
      <c r="F10" s="4">
        <f>C10+D10</f>
        <v>74.5</v>
      </c>
      <c r="G10" s="5">
        <f>E10+2*F10</f>
        <v>355</v>
      </c>
      <c r="H10" s="6">
        <v>192963.76470588235</v>
      </c>
      <c r="I10" s="7">
        <f>B10/6.89475729</f>
        <v>19.957192720847754</v>
      </c>
      <c r="J10" s="5">
        <f>G10/6.89475729</f>
        <v>51.488396917884835</v>
      </c>
      <c r="K10" s="5">
        <f>H10/6.89475729</f>
        <v>27987.027909706499</v>
      </c>
      <c r="L10" s="8">
        <f>LOG(K10)</f>
        <v>4.4469567808903072</v>
      </c>
      <c r="M10" s="8">
        <f>LOG(J10)</f>
        <v>1.7117093703559836</v>
      </c>
      <c r="N10" s="25">
        <f>LOG(I10)</f>
        <v>1.3000994512003818</v>
      </c>
      <c r="O10" s="19">
        <v>68.2</v>
      </c>
      <c r="P10" s="20">
        <v>4.4000000000000004</v>
      </c>
      <c r="Q10" s="20">
        <v>68.599999999999994</v>
      </c>
      <c r="R10" s="20">
        <v>137</v>
      </c>
      <c r="S10" s="5">
        <f>O10+P10</f>
        <v>72.600000000000009</v>
      </c>
      <c r="T10" s="5">
        <f>Q10+R10</f>
        <v>205.6</v>
      </c>
      <c r="U10" s="5">
        <f>S10+2*T10</f>
        <v>483.8</v>
      </c>
      <c r="V10" s="20">
        <v>131105.24986191335</v>
      </c>
      <c r="W10" s="5">
        <f>R10/6.89475729</f>
        <v>19.87017007816964</v>
      </c>
      <c r="X10" s="5">
        <f>U10/6.89475729</f>
        <v>70.169257546120235</v>
      </c>
      <c r="Y10" s="5">
        <f>V10/6.89475729</f>
        <v>19015.208853263834</v>
      </c>
      <c r="Z10" s="28">
        <f>LOG(Y10)</f>
        <v>4.2791010998407852</v>
      </c>
      <c r="AA10" s="28">
        <f>LOG(X10)</f>
        <v>1.8461468813267503</v>
      </c>
      <c r="AB10" s="34">
        <f>LOG(W10)</f>
        <v>1.2982015844572961</v>
      </c>
    </row>
    <row r="11" spans="1:28" x14ac:dyDescent="0.3">
      <c r="A11" s="19">
        <v>68.5</v>
      </c>
      <c r="B11" s="20">
        <v>206.8</v>
      </c>
      <c r="C11" s="20">
        <v>68.8</v>
      </c>
      <c r="D11" s="20">
        <v>10.199999999999999</v>
      </c>
      <c r="E11" s="4">
        <f>A11+B11</f>
        <v>275.3</v>
      </c>
      <c r="F11" s="4">
        <f>C11+D11</f>
        <v>79</v>
      </c>
      <c r="G11" s="5">
        <f>E11+2*F11</f>
        <v>433.3</v>
      </c>
      <c r="H11" s="6">
        <v>193368.0577345466</v>
      </c>
      <c r="I11" s="7">
        <f>B11/6.89475729</f>
        <v>29.993804176390377</v>
      </c>
      <c r="J11" s="5">
        <f>G11/6.89475729</f>
        <v>62.844851787378872</v>
      </c>
      <c r="K11" s="5">
        <f>H11/6.89475729</f>
        <v>28045.665655991001</v>
      </c>
      <c r="L11" s="8">
        <f>LOG(K11)</f>
        <v>4.4478657523253169</v>
      </c>
      <c r="M11" s="8">
        <f>LOG(J11)</f>
        <v>1.7982697063352642</v>
      </c>
      <c r="N11" s="25">
        <f>LOG(I11)</f>
        <v>1.4770315517227943</v>
      </c>
      <c r="O11" s="19">
        <v>68.2</v>
      </c>
      <c r="P11" s="20">
        <v>8.5</v>
      </c>
      <c r="Q11" s="20">
        <v>68.599999999999994</v>
      </c>
      <c r="R11" s="20">
        <v>205.5</v>
      </c>
      <c r="S11" s="5">
        <f>O11+P11</f>
        <v>76.7</v>
      </c>
      <c r="T11" s="5">
        <f>Q11+R11</f>
        <v>274.10000000000002</v>
      </c>
      <c r="U11" s="5">
        <f>S11+2*T11</f>
        <v>624.90000000000009</v>
      </c>
      <c r="V11" s="20">
        <v>127279.13882187971</v>
      </c>
      <c r="W11" s="5">
        <f>R11/6.89475729</f>
        <v>29.805255117254461</v>
      </c>
      <c r="X11" s="5">
        <f>U11/6.89475729</f>
        <v>90.634082349257</v>
      </c>
      <c r="Y11" s="5">
        <f>V11/6.89475729</f>
        <v>18460.278363457764</v>
      </c>
      <c r="Z11" s="28">
        <f>LOG(Y11)</f>
        <v>4.2662382454874122</v>
      </c>
      <c r="AA11" s="28">
        <f>LOG(X11)</f>
        <v>1.9572915419682977</v>
      </c>
      <c r="AB11" s="34">
        <f>LOG(W11)</f>
        <v>1.4742928435129774</v>
      </c>
    </row>
    <row r="12" spans="1:28" x14ac:dyDescent="0.3">
      <c r="A12" s="19">
        <v>102.5</v>
      </c>
      <c r="B12" s="20">
        <v>69</v>
      </c>
      <c r="C12" s="20">
        <v>102.7</v>
      </c>
      <c r="D12" s="20">
        <v>3.6</v>
      </c>
      <c r="E12" s="4">
        <f>A12+B12</f>
        <v>171.5</v>
      </c>
      <c r="F12" s="4">
        <f>C12+D12</f>
        <v>106.3</v>
      </c>
      <c r="G12" s="5">
        <f>E12+2*F12</f>
        <v>384.1</v>
      </c>
      <c r="H12" s="6">
        <v>225213.58159912375</v>
      </c>
      <c r="I12" s="7">
        <f>B12/6.89475729</f>
        <v>10.007603907983249</v>
      </c>
      <c r="J12" s="5">
        <f>G12/6.89475729</f>
        <v>55.708995087773424</v>
      </c>
      <c r="K12" s="5">
        <f>H12/6.89475729</f>
        <v>32664.468396265147</v>
      </c>
      <c r="L12" s="8">
        <f>LOG(K12)</f>
        <v>4.5140755945801008</v>
      </c>
      <c r="M12" s="8">
        <f>LOG(J12)</f>
        <v>1.7459253244660655</v>
      </c>
      <c r="N12" s="25">
        <f>LOG(I12)</f>
        <v>1.0003301080381446</v>
      </c>
      <c r="O12" s="19">
        <v>102.3</v>
      </c>
      <c r="P12" s="20">
        <v>-1.2</v>
      </c>
      <c r="Q12" s="20">
        <v>102.6</v>
      </c>
      <c r="R12" s="20">
        <v>68.599999999999994</v>
      </c>
      <c r="S12" s="5">
        <f>O12+P12</f>
        <v>101.1</v>
      </c>
      <c r="T12" s="5">
        <f>Q12+R12</f>
        <v>171.2</v>
      </c>
      <c r="U12" s="5">
        <f>S12+2*T12</f>
        <v>443.5</v>
      </c>
      <c r="V12" s="20">
        <v>174171.01182564834</v>
      </c>
      <c r="W12" s="5">
        <f>R12/6.89475729</f>
        <v>9.9495888128645049</v>
      </c>
      <c r="X12" s="5">
        <f>U12/6.89475729</f>
        <v>64.324236712906824</v>
      </c>
      <c r="Y12" s="5">
        <f>V12/6.89475729</f>
        <v>25261.369544981957</v>
      </c>
      <c r="Z12" s="28">
        <f>LOG(Y12)</f>
        <v>4.4024568921300382</v>
      </c>
      <c r="AA12" s="28">
        <f>LOG(X12)</f>
        <v>1.8083746414686346</v>
      </c>
      <c r="AB12" s="34">
        <f>LOG(W12)</f>
        <v>0.99780513300764107</v>
      </c>
    </row>
    <row r="13" spans="1:28" x14ac:dyDescent="0.3">
      <c r="A13" s="19">
        <v>102.5</v>
      </c>
      <c r="B13" s="20">
        <v>102.8</v>
      </c>
      <c r="C13" s="20">
        <v>102.6</v>
      </c>
      <c r="D13" s="20">
        <v>4.8</v>
      </c>
      <c r="E13" s="4">
        <f>A13+B13</f>
        <v>205.3</v>
      </c>
      <c r="F13" s="4">
        <f>C13+D13</f>
        <v>107.39999999999999</v>
      </c>
      <c r="G13" s="5">
        <f>E13+2*F13</f>
        <v>420.1</v>
      </c>
      <c r="H13" s="6">
        <v>236376.54320987655</v>
      </c>
      <c r="I13" s="7">
        <f>B13/6.89475729</f>
        <v>14.909879445517072</v>
      </c>
      <c r="J13" s="5">
        <f>G13/6.89475729</f>
        <v>60.93035364846034</v>
      </c>
      <c r="K13" s="5">
        <f>H13/6.89475729</f>
        <v>34283.519095401913</v>
      </c>
      <c r="L13" s="8">
        <f>LOG(K13)</f>
        <v>4.5350853945018272</v>
      </c>
      <c r="M13" s="8">
        <f>LOG(J13)</f>
        <v>1.7848336988388813</v>
      </c>
      <c r="N13" s="25">
        <f>LOG(I13)</f>
        <v>1.1734741319601463</v>
      </c>
      <c r="O13" s="19">
        <v>102.3</v>
      </c>
      <c r="P13" s="20">
        <v>2.9</v>
      </c>
      <c r="Q13" s="20">
        <v>102.6</v>
      </c>
      <c r="R13" s="20">
        <v>102.4</v>
      </c>
      <c r="S13" s="5">
        <f>O13+P13</f>
        <v>105.2</v>
      </c>
      <c r="T13" s="5">
        <f>Q13+R13</f>
        <v>205</v>
      </c>
      <c r="U13" s="5">
        <f>S13+2*T13</f>
        <v>515.20000000000005</v>
      </c>
      <c r="V13" s="20">
        <v>177670.8186641928</v>
      </c>
      <c r="W13" s="5">
        <f>R13/6.89475729</f>
        <v>14.85186435039833</v>
      </c>
      <c r="X13" s="5">
        <f>U13/6.89475729</f>
        <v>74.723442512941602</v>
      </c>
      <c r="Y13" s="5">
        <f>V13/6.89475729</f>
        <v>25768.973611570422</v>
      </c>
      <c r="Z13" s="28">
        <f>LOG(Y13)</f>
        <v>4.4110971207740928</v>
      </c>
      <c r="AA13" s="28">
        <f>LOG(X13)</f>
        <v>1.8734568716526452</v>
      </c>
      <c r="AB13" s="34">
        <f>LOG(W13)</f>
        <v>1.1717809739407012</v>
      </c>
    </row>
    <row r="14" spans="1:28" x14ac:dyDescent="0.3">
      <c r="A14" s="19">
        <v>102.4</v>
      </c>
      <c r="B14" s="20">
        <v>207</v>
      </c>
      <c r="C14" s="20">
        <v>102.6</v>
      </c>
      <c r="D14" s="20">
        <v>9</v>
      </c>
      <c r="E14" s="4">
        <f>A14+B14</f>
        <v>309.39999999999998</v>
      </c>
      <c r="F14" s="4">
        <f>C14+D14</f>
        <v>111.6</v>
      </c>
      <c r="G14" s="5">
        <f>E14+2*F14</f>
        <v>532.59999999999991</v>
      </c>
      <c r="H14" s="6">
        <v>253643.09210526315</v>
      </c>
      <c r="I14" s="7">
        <f>B14/6.89475729</f>
        <v>30.022811723949747</v>
      </c>
      <c r="J14" s="5">
        <f>G14/6.89475729</f>
        <v>77.247099150606928</v>
      </c>
      <c r="K14" s="5">
        <f>H14/6.89475729</f>
        <v>36787.820286747636</v>
      </c>
      <c r="L14" s="8">
        <f>LOG(K14)</f>
        <v>4.5657040562333648</v>
      </c>
      <c r="M14" s="8">
        <f>LOG(J14)</f>
        <v>1.8878821794038119</v>
      </c>
      <c r="N14" s="25">
        <f>LOG(I14)</f>
        <v>1.4774513627578072</v>
      </c>
      <c r="O14" s="19">
        <v>102.3</v>
      </c>
      <c r="P14" s="20">
        <v>7.1</v>
      </c>
      <c r="Q14" s="20">
        <v>102.6</v>
      </c>
      <c r="R14" s="20">
        <v>206.2</v>
      </c>
      <c r="S14" s="5">
        <f>O14+P14</f>
        <v>109.39999999999999</v>
      </c>
      <c r="T14" s="5">
        <f>Q14+R14</f>
        <v>308.79999999999995</v>
      </c>
      <c r="U14" s="5">
        <f>S14+2*T14</f>
        <v>726.99999999999989</v>
      </c>
      <c r="V14" s="20">
        <v>182875.04488971512</v>
      </c>
      <c r="W14" s="5">
        <f>R14/6.89475729</f>
        <v>29.906781533712259</v>
      </c>
      <c r="X14" s="5">
        <f>U14/6.89475729</f>
        <v>105.44243537831625</v>
      </c>
      <c r="Y14" s="5">
        <f>V14/6.89475729</f>
        <v>26523.782810303263</v>
      </c>
      <c r="Z14" s="28">
        <f>LOG(Y14)</f>
        <v>4.4236354630390586</v>
      </c>
      <c r="AA14" s="28">
        <f>LOG(X14)</f>
        <v>2.0230154281599271</v>
      </c>
      <c r="AB14" s="34">
        <f>LOG(W14)</f>
        <v>1.4757696782483871</v>
      </c>
    </row>
    <row r="15" spans="1:28" x14ac:dyDescent="0.3">
      <c r="A15" s="19">
        <v>137.6</v>
      </c>
      <c r="B15" s="20">
        <v>102.5</v>
      </c>
      <c r="C15" s="20">
        <v>137.5</v>
      </c>
      <c r="D15" s="20">
        <v>4.5999999999999996</v>
      </c>
      <c r="E15" s="4">
        <f>A15+B15</f>
        <v>240.1</v>
      </c>
      <c r="F15" s="4">
        <f>C15+D15</f>
        <v>142.1</v>
      </c>
      <c r="G15" s="5">
        <f>E15+2*F15</f>
        <v>524.29999999999995</v>
      </c>
      <c r="H15" s="6">
        <v>283086.19091751619</v>
      </c>
      <c r="I15" s="7">
        <f>B15/6.89475729</f>
        <v>14.866368124178015</v>
      </c>
      <c r="J15" s="5">
        <f>G15/6.89475729</f>
        <v>76.043285926893006</v>
      </c>
      <c r="K15" s="5">
        <f>H15/6.89475729</f>
        <v>41058.180732206194</v>
      </c>
      <c r="L15" s="8">
        <f>LOG(K15)</f>
        <v>4.6133997020860074</v>
      </c>
      <c r="M15" s="8">
        <f>LOG(J15)</f>
        <v>1.8810608750146127</v>
      </c>
      <c r="N15" s="25">
        <f>LOG(I15)</f>
        <v>1.1722048826926625</v>
      </c>
      <c r="O15" s="19">
        <v>137.1</v>
      </c>
      <c r="P15" s="20">
        <v>-3.4</v>
      </c>
      <c r="Q15" s="20">
        <v>137.6</v>
      </c>
      <c r="R15" s="20">
        <v>102.4</v>
      </c>
      <c r="S15" s="5">
        <f>O15+P15</f>
        <v>133.69999999999999</v>
      </c>
      <c r="T15" s="5">
        <f>Q15+R15</f>
        <v>240</v>
      </c>
      <c r="U15" s="5">
        <f>S15+2*T15</f>
        <v>613.70000000000005</v>
      </c>
      <c r="V15" s="20">
        <v>215226.19232342613</v>
      </c>
      <c r="W15" s="5">
        <f>R15/6.89475729</f>
        <v>14.85186435039833</v>
      </c>
      <c r="X15" s="5">
        <f>U15/6.89475729</f>
        <v>89.009659685932178</v>
      </c>
      <c r="Y15" s="5">
        <f>V15/6.89475729</f>
        <v>31215.92004922136</v>
      </c>
      <c r="Z15" s="28">
        <f>LOG(Y15)</f>
        <v>4.494376139728991</v>
      </c>
      <c r="AA15" s="28">
        <f>LOG(X15)</f>
        <v>1.9494371405848212</v>
      </c>
      <c r="AB15" s="34">
        <f>LOG(W15)</f>
        <v>1.1717809739407012</v>
      </c>
    </row>
    <row r="16" spans="1:28" x14ac:dyDescent="0.3">
      <c r="A16" s="19">
        <v>137.6</v>
      </c>
      <c r="B16" s="20">
        <v>137.4</v>
      </c>
      <c r="C16" s="20">
        <v>137.5</v>
      </c>
      <c r="D16" s="20">
        <v>5.6</v>
      </c>
      <c r="E16" s="4">
        <f>A16+B16</f>
        <v>275</v>
      </c>
      <c r="F16" s="4">
        <f>C16+D16</f>
        <v>143.1</v>
      </c>
      <c r="G16" s="5">
        <f>E16+2*F16</f>
        <v>561.20000000000005</v>
      </c>
      <c r="H16" s="6">
        <v>298870.07299270073</v>
      </c>
      <c r="I16" s="7">
        <f>B16/6.89475729</f>
        <v>19.928185173288384</v>
      </c>
      <c r="J16" s="5">
        <f>G16/6.89475729</f>
        <v>81.395178451597104</v>
      </c>
      <c r="K16" s="5">
        <f>H16/6.89475729</f>
        <v>43347.439282043342</v>
      </c>
      <c r="L16" s="8">
        <f>LOG(K16)</f>
        <v>4.6369634469442698</v>
      </c>
      <c r="M16" s="8">
        <f>LOG(J16)</f>
        <v>1.9105986796572116</v>
      </c>
      <c r="N16" s="25">
        <f>LOG(I16)</f>
        <v>1.2994677500244209</v>
      </c>
      <c r="O16" s="19">
        <v>137.30000000000001</v>
      </c>
      <c r="P16" s="20">
        <v>-1.5</v>
      </c>
      <c r="Q16" s="20">
        <v>137.6</v>
      </c>
      <c r="R16" s="20">
        <v>137.19999999999999</v>
      </c>
      <c r="S16" s="5">
        <f>O16+P16</f>
        <v>135.80000000000001</v>
      </c>
      <c r="T16" s="5">
        <f>Q16+R16</f>
        <v>274.79999999999995</v>
      </c>
      <c r="U16" s="5">
        <f>S16+2*T16</f>
        <v>685.39999999999986</v>
      </c>
      <c r="V16" s="20">
        <v>222847.86139685975</v>
      </c>
      <c r="W16" s="5">
        <f>R16/6.89475729</f>
        <v>19.89917762572901</v>
      </c>
      <c r="X16" s="5">
        <f>U16/6.89475729</f>
        <v>99.408865485966928</v>
      </c>
      <c r="Y16" s="5">
        <f>V16/6.89475729</f>
        <v>32321.34968986845</v>
      </c>
      <c r="Z16" s="28">
        <f>LOG(Y16)</f>
        <v>4.5094894879510434</v>
      </c>
      <c r="AA16" s="28">
        <f>LOG(X16)</f>
        <v>1.9974251173947375</v>
      </c>
      <c r="AB16" s="34">
        <f>LOG(W16)</f>
        <v>1.2988351286716222</v>
      </c>
    </row>
    <row r="17" spans="1:28" ht="15" thickBot="1" x14ac:dyDescent="0.35">
      <c r="A17" s="21">
        <v>137.5</v>
      </c>
      <c r="B17" s="22">
        <v>275.5</v>
      </c>
      <c r="C17" s="22">
        <v>137.6</v>
      </c>
      <c r="D17" s="22">
        <v>10.5</v>
      </c>
      <c r="E17" s="14">
        <f>A17+B17</f>
        <v>413</v>
      </c>
      <c r="F17" s="14">
        <f>C17+D17</f>
        <v>148.1</v>
      </c>
      <c r="G17" s="15">
        <f>E17+2*F17</f>
        <v>709.2</v>
      </c>
      <c r="H17" s="16">
        <v>308526.86959789554</v>
      </c>
      <c r="I17" s="17">
        <f>B17/6.89475729</f>
        <v>39.957896763034569</v>
      </c>
      <c r="J17" s="15">
        <f>G17/6.89475729</f>
        <v>102.86076364553219</v>
      </c>
      <c r="K17" s="15">
        <f>H17/6.89475729</f>
        <v>44748.039216025187</v>
      </c>
      <c r="L17" s="18">
        <f>LOG(K17)</f>
        <v>4.6507740100135599</v>
      </c>
      <c r="M17" s="18">
        <f>LOG(J17)</f>
        <v>2.0122497442297695</v>
      </c>
      <c r="N17" s="26">
        <f>LOG(I17)</f>
        <v>1.6016026204886933</v>
      </c>
      <c r="O17" s="21">
        <v>137.19999999999999</v>
      </c>
      <c r="P17" s="22">
        <v>-1.7</v>
      </c>
      <c r="Q17" s="22">
        <v>137.6</v>
      </c>
      <c r="R17" s="22">
        <v>274.89999999999998</v>
      </c>
      <c r="S17" s="15">
        <f>O17+P17</f>
        <v>135.5</v>
      </c>
      <c r="T17" s="15">
        <f>Q17+R17</f>
        <v>412.5</v>
      </c>
      <c r="U17" s="15">
        <f>S17+2*T17</f>
        <v>960.5</v>
      </c>
      <c r="V17" s="22">
        <v>231142.24016312338</v>
      </c>
      <c r="W17" s="15">
        <f>R17/6.89475729</f>
        <v>39.870874120356447</v>
      </c>
      <c r="X17" s="15">
        <f>U17/6.89475729</f>
        <v>139.30874715388276</v>
      </c>
      <c r="Y17" s="15">
        <f>V17/6.89475729</f>
        <v>33524.347622557631</v>
      </c>
      <c r="Z17" s="35">
        <f>LOG(Y17)</f>
        <v>4.5253603353176697</v>
      </c>
      <c r="AA17" s="35">
        <f>LOG(X17)</f>
        <v>2.1439783864986017</v>
      </c>
      <c r="AB17" s="36">
        <f>LOG(W17)</f>
        <v>1.6006557571443578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40" t="s">
        <v>17</v>
      </c>
      <c r="B22" s="40"/>
      <c r="O22" s="40" t="s">
        <v>17</v>
      </c>
      <c r="P22" s="40"/>
    </row>
    <row r="23" spans="1:28" x14ac:dyDescent="0.3">
      <c r="A23" s="37" t="s">
        <v>18</v>
      </c>
      <c r="B23" s="37">
        <v>0.99563934816406852</v>
      </c>
      <c r="O23" s="37" t="s">
        <v>18</v>
      </c>
      <c r="P23" s="37">
        <v>0.97183065300987115</v>
      </c>
    </row>
    <row r="24" spans="1:28" x14ac:dyDescent="0.3">
      <c r="A24" s="37" t="s">
        <v>19</v>
      </c>
      <c r="B24" s="37">
        <v>0.9912977116125713</v>
      </c>
      <c r="O24" s="37" t="s">
        <v>19</v>
      </c>
      <c r="P24" s="37">
        <v>0.94445481812959264</v>
      </c>
    </row>
    <row r="25" spans="1:28" x14ac:dyDescent="0.3">
      <c r="A25" s="37" t="s">
        <v>20</v>
      </c>
      <c r="B25" s="37">
        <v>0.98984733021466653</v>
      </c>
      <c r="O25" s="37" t="s">
        <v>20</v>
      </c>
      <c r="P25" s="37">
        <v>0.93519728781785805</v>
      </c>
    </row>
    <row r="26" spans="1:28" x14ac:dyDescent="0.3">
      <c r="A26" s="37" t="s">
        <v>21</v>
      </c>
      <c r="B26" s="37">
        <v>2.4359896756312859E-2</v>
      </c>
      <c r="O26" s="37" t="s">
        <v>21</v>
      </c>
      <c r="P26" s="37">
        <v>4.5532914012182367E-2</v>
      </c>
    </row>
    <row r="27" spans="1:28" ht="15" thickBot="1" x14ac:dyDescent="0.35">
      <c r="A27" s="38" t="s">
        <v>22</v>
      </c>
      <c r="B27" s="38">
        <v>15</v>
      </c>
      <c r="O27" s="38" t="s">
        <v>22</v>
      </c>
      <c r="P27" s="38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39"/>
      <c r="B30" s="39" t="s">
        <v>28</v>
      </c>
      <c r="C30" s="39" t="s">
        <v>29</v>
      </c>
      <c r="D30" s="39" t="s">
        <v>30</v>
      </c>
      <c r="E30" s="39" t="s">
        <v>31</v>
      </c>
      <c r="F30" s="39" t="s">
        <v>32</v>
      </c>
      <c r="O30" s="39"/>
      <c r="P30" s="39" t="s">
        <v>28</v>
      </c>
      <c r="Q30" s="39" t="s">
        <v>29</v>
      </c>
      <c r="R30" s="39" t="s">
        <v>30</v>
      </c>
      <c r="S30" s="39" t="s">
        <v>31</v>
      </c>
      <c r="T30" s="39" t="s">
        <v>32</v>
      </c>
    </row>
    <row r="31" spans="1:28" x14ac:dyDescent="0.3">
      <c r="A31" s="37" t="s">
        <v>24</v>
      </c>
      <c r="B31" s="37">
        <v>2</v>
      </c>
      <c r="C31" s="37">
        <v>0.81115297414821097</v>
      </c>
      <c r="D31" s="37">
        <v>0.40557648707410549</v>
      </c>
      <c r="E31" s="37">
        <v>683.47381802096731</v>
      </c>
      <c r="F31" s="37">
        <v>4.3431099928373769E-13</v>
      </c>
      <c r="O31" s="37" t="s">
        <v>24</v>
      </c>
      <c r="P31" s="37">
        <v>2</v>
      </c>
      <c r="Q31" s="37">
        <v>0.42302587234773581</v>
      </c>
      <c r="R31" s="37">
        <v>0.2115129361738679</v>
      </c>
      <c r="S31" s="37">
        <v>102.02017021023755</v>
      </c>
      <c r="T31" s="37">
        <v>2.9368269621964397E-8</v>
      </c>
    </row>
    <row r="32" spans="1:28" x14ac:dyDescent="0.3">
      <c r="A32" s="37" t="s">
        <v>25</v>
      </c>
      <c r="B32" s="37">
        <v>12</v>
      </c>
      <c r="C32" s="37">
        <v>7.1208548397386608E-3</v>
      </c>
      <c r="D32" s="37">
        <v>5.934045699782217E-4</v>
      </c>
      <c r="E32" s="37"/>
      <c r="F32" s="37"/>
      <c r="O32" s="37" t="s">
        <v>25</v>
      </c>
      <c r="P32" s="37">
        <v>12</v>
      </c>
      <c r="Q32" s="37">
        <v>2.487895510128952E-2</v>
      </c>
      <c r="R32" s="37">
        <v>2.0732462584407934E-3</v>
      </c>
      <c r="S32" s="37"/>
      <c r="T32" s="37"/>
    </row>
    <row r="33" spans="1:23" ht="15" thickBot="1" x14ac:dyDescent="0.35">
      <c r="A33" s="38" t="s">
        <v>26</v>
      </c>
      <c r="B33" s="38">
        <v>14</v>
      </c>
      <c r="C33" s="38">
        <v>0.81827382898794965</v>
      </c>
      <c r="D33" s="38"/>
      <c r="E33" s="38"/>
      <c r="F33" s="38"/>
      <c r="O33" s="38" t="s">
        <v>26</v>
      </c>
      <c r="P33" s="38">
        <v>14</v>
      </c>
      <c r="Q33" s="38">
        <v>0.44790482744902532</v>
      </c>
      <c r="R33" s="38"/>
      <c r="S33" s="38"/>
      <c r="T33" s="38"/>
    </row>
    <row r="34" spans="1:23" ht="15" thickBot="1" x14ac:dyDescent="0.35"/>
    <row r="35" spans="1:23" x14ac:dyDescent="0.3">
      <c r="A35" s="39"/>
      <c r="B35" s="39" t="s">
        <v>33</v>
      </c>
      <c r="C35" s="39" t="s">
        <v>21</v>
      </c>
      <c r="D35" s="39" t="s">
        <v>34</v>
      </c>
      <c r="E35" s="39" t="s">
        <v>35</v>
      </c>
      <c r="F35" s="39" t="s">
        <v>36</v>
      </c>
      <c r="G35" s="39" t="s">
        <v>37</v>
      </c>
      <c r="H35" s="39" t="s">
        <v>38</v>
      </c>
      <c r="I35" s="39" t="s">
        <v>39</v>
      </c>
      <c r="O35" s="39"/>
      <c r="P35" s="39" t="s">
        <v>33</v>
      </c>
      <c r="Q35" s="39" t="s">
        <v>21</v>
      </c>
      <c r="R35" s="39" t="s">
        <v>34</v>
      </c>
      <c r="S35" s="39" t="s">
        <v>35</v>
      </c>
      <c r="T35" s="39" t="s">
        <v>36</v>
      </c>
      <c r="U35" s="39" t="s">
        <v>37</v>
      </c>
      <c r="V35" s="39" t="s">
        <v>38</v>
      </c>
      <c r="W35" s="39" t="s">
        <v>39</v>
      </c>
    </row>
    <row r="36" spans="1:23" x14ac:dyDescent="0.3">
      <c r="A36" s="37" t="s">
        <v>27</v>
      </c>
      <c r="B36" s="37">
        <v>2.9442462032333565</v>
      </c>
      <c r="C36" s="37">
        <v>4.0651174349045187E-2</v>
      </c>
      <c r="D36" s="37">
        <v>72.42708852524234</v>
      </c>
      <c r="E36" s="37">
        <v>3.1919661435459549E-17</v>
      </c>
      <c r="F36" s="37">
        <v>2.8556749030206174</v>
      </c>
      <c r="G36" s="37">
        <v>3.0328175034460956</v>
      </c>
      <c r="H36" s="37">
        <v>2.8556749030206174</v>
      </c>
      <c r="I36" s="37">
        <v>3.0328175034460956</v>
      </c>
      <c r="O36" s="37" t="s">
        <v>27</v>
      </c>
      <c r="P36" s="37">
        <v>2.8777192168589454</v>
      </c>
      <c r="Q36" s="37">
        <v>0.10303861657041376</v>
      </c>
      <c r="R36" s="37">
        <v>27.928550602117131</v>
      </c>
      <c r="S36" s="37">
        <v>2.7471007636005266E-12</v>
      </c>
      <c r="T36" s="37">
        <v>2.6532173571241655</v>
      </c>
      <c r="U36" s="37">
        <v>3.1022210765937253</v>
      </c>
      <c r="V36" s="37">
        <v>2.6532173571241655</v>
      </c>
      <c r="W36" s="37">
        <v>3.1022210765937253</v>
      </c>
    </row>
    <row r="37" spans="1:23" x14ac:dyDescent="0.3">
      <c r="A37" s="37" t="s">
        <v>40</v>
      </c>
      <c r="B37" s="37">
        <v>1.0667691507190058</v>
      </c>
      <c r="C37" s="37">
        <v>4.7513978869626633E-2</v>
      </c>
      <c r="D37" s="37">
        <v>22.451690557132846</v>
      </c>
      <c r="E37" s="37">
        <v>3.6014577778446445E-11</v>
      </c>
      <c r="F37" s="37">
        <v>0.96324508396932573</v>
      </c>
      <c r="G37" s="37">
        <v>1.170293217468686</v>
      </c>
      <c r="H37" s="37">
        <v>0.96324508396932573</v>
      </c>
      <c r="I37" s="37">
        <v>1.170293217468686</v>
      </c>
      <c r="O37" s="37" t="s">
        <v>40</v>
      </c>
      <c r="P37" s="37">
        <v>1.2643567723453866</v>
      </c>
      <c r="Q37" s="37">
        <v>0.11889183232890037</v>
      </c>
      <c r="R37" s="37">
        <v>10.634513301533541</v>
      </c>
      <c r="S37" s="37">
        <v>1.8351127981209852E-7</v>
      </c>
      <c r="T37" s="37">
        <v>1.0053137227245335</v>
      </c>
      <c r="U37" s="37">
        <v>1.5233998219662397</v>
      </c>
      <c r="V37" s="37">
        <v>1.0053137227245335</v>
      </c>
      <c r="W37" s="37">
        <v>1.5233998219662397</v>
      </c>
    </row>
    <row r="38" spans="1:23" ht="15" thickBot="1" x14ac:dyDescent="0.35">
      <c r="A38" s="38" t="s">
        <v>41</v>
      </c>
      <c r="B38" s="38">
        <v>-0.26884638390338178</v>
      </c>
      <c r="C38" s="38">
        <v>4.4863196194841873E-2</v>
      </c>
      <c r="D38" s="38">
        <v>-5.9925820428793317</v>
      </c>
      <c r="E38" s="38">
        <v>6.2879286567780863E-5</v>
      </c>
      <c r="F38" s="38">
        <v>-0.36659489135258122</v>
      </c>
      <c r="G38" s="38">
        <v>-0.17109787645418234</v>
      </c>
      <c r="H38" s="38">
        <v>-0.36659489135258122</v>
      </c>
      <c r="I38" s="38">
        <v>-0.17109787645418234</v>
      </c>
      <c r="O38" s="38" t="s">
        <v>41</v>
      </c>
      <c r="P38" s="38">
        <v>-0.71059733395182156</v>
      </c>
      <c r="Q38" s="38">
        <v>0.10921116511812974</v>
      </c>
      <c r="R38" s="38">
        <v>-6.5066363240717582</v>
      </c>
      <c r="S38" s="38">
        <v>2.9080807094698429E-5</v>
      </c>
      <c r="T38" s="38">
        <v>-0.94854802165410868</v>
      </c>
      <c r="U38" s="38">
        <v>-0.4726466462495344</v>
      </c>
      <c r="V38" s="38">
        <v>-0.94854802165410868</v>
      </c>
      <c r="W38" s="38">
        <v>-0.4726466462495344</v>
      </c>
    </row>
    <row r="40" spans="1:23" x14ac:dyDescent="0.3">
      <c r="B40">
        <f>10^B36</f>
        <v>879.52097939628129</v>
      </c>
      <c r="P40">
        <f>10^P36</f>
        <v>754.6041978753957</v>
      </c>
    </row>
    <row r="41" spans="1:23" x14ac:dyDescent="0.3">
      <c r="B41" s="37">
        <v>1.0667691507190058</v>
      </c>
      <c r="P41" s="37">
        <v>1.2643567723453866</v>
      </c>
    </row>
    <row r="42" spans="1:23" ht="15" thickBot="1" x14ac:dyDescent="0.35">
      <c r="B42" s="38">
        <v>-0.26884638390338178</v>
      </c>
      <c r="P42" s="38">
        <v>-0.71059733395182156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opLeftCell="E1" zoomScale="60" zoomScaleNormal="60" workbookViewId="0">
      <selection sqref="A1:AB17"/>
    </sheetView>
  </sheetViews>
  <sheetFormatPr defaultRowHeight="14.4" x14ac:dyDescent="0.3"/>
  <cols>
    <col min="8" max="8" width="9.77734375" customWidth="1"/>
  </cols>
  <sheetData>
    <row r="1" spans="1:28" x14ac:dyDescent="0.3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0" t="s">
        <v>6</v>
      </c>
      <c r="H1" s="10" t="s">
        <v>7</v>
      </c>
      <c r="I1" s="10" t="s">
        <v>1</v>
      </c>
      <c r="J1" s="10" t="s">
        <v>6</v>
      </c>
      <c r="K1" s="10" t="s">
        <v>7</v>
      </c>
      <c r="L1" s="12" t="s">
        <v>8</v>
      </c>
      <c r="M1" s="12" t="s">
        <v>9</v>
      </c>
      <c r="N1" s="23" t="s">
        <v>10</v>
      </c>
      <c r="O1" s="29" t="s">
        <v>0</v>
      </c>
      <c r="P1" s="10" t="s">
        <v>1</v>
      </c>
      <c r="Q1" s="10" t="s">
        <v>2</v>
      </c>
      <c r="R1" s="10" t="s">
        <v>3</v>
      </c>
      <c r="S1" s="10" t="s">
        <v>4</v>
      </c>
      <c r="T1" s="10" t="s">
        <v>5</v>
      </c>
      <c r="U1" s="10" t="s">
        <v>6</v>
      </c>
      <c r="V1" s="10" t="s">
        <v>11</v>
      </c>
      <c r="W1" s="10" t="s">
        <v>3</v>
      </c>
      <c r="X1" s="10" t="s">
        <v>6</v>
      </c>
      <c r="Y1" s="10" t="s">
        <v>11</v>
      </c>
      <c r="Z1" s="30" t="s">
        <v>12</v>
      </c>
      <c r="AA1" s="30" t="s">
        <v>9</v>
      </c>
      <c r="AB1" s="31" t="s">
        <v>13</v>
      </c>
    </row>
    <row r="2" spans="1:28" x14ac:dyDescent="0.3">
      <c r="A2" s="13" t="s">
        <v>14</v>
      </c>
      <c r="B2" s="2" t="s">
        <v>14</v>
      </c>
      <c r="C2" s="1" t="s">
        <v>14</v>
      </c>
      <c r="D2" s="1" t="s">
        <v>14</v>
      </c>
      <c r="E2" s="1" t="s">
        <v>14</v>
      </c>
      <c r="F2" s="1" t="s">
        <v>14</v>
      </c>
      <c r="G2" s="2" t="s">
        <v>14</v>
      </c>
      <c r="H2" s="2" t="s">
        <v>14</v>
      </c>
      <c r="I2" s="2" t="s">
        <v>15</v>
      </c>
      <c r="J2" s="2" t="s">
        <v>15</v>
      </c>
      <c r="K2" s="2" t="s">
        <v>15</v>
      </c>
      <c r="L2" s="3"/>
      <c r="M2" s="3"/>
      <c r="N2" s="24"/>
      <c r="O2" s="32" t="s">
        <v>14</v>
      </c>
      <c r="P2" s="2" t="s">
        <v>14</v>
      </c>
      <c r="Q2" s="2" t="s">
        <v>14</v>
      </c>
      <c r="R2" s="2" t="s">
        <v>14</v>
      </c>
      <c r="S2" s="2" t="s">
        <v>14</v>
      </c>
      <c r="T2" s="2" t="s">
        <v>14</v>
      </c>
      <c r="U2" s="2" t="s">
        <v>14</v>
      </c>
      <c r="V2" s="2" t="s">
        <v>14</v>
      </c>
      <c r="W2" s="2" t="s">
        <v>15</v>
      </c>
      <c r="X2" s="2" t="s">
        <v>15</v>
      </c>
      <c r="Y2" s="2" t="s">
        <v>15</v>
      </c>
      <c r="Z2" s="27"/>
      <c r="AA2" s="27"/>
      <c r="AB2" s="33"/>
    </row>
    <row r="3" spans="1:28" x14ac:dyDescent="0.3">
      <c r="A3" s="19">
        <v>20.7</v>
      </c>
      <c r="B3" s="20">
        <v>20.7</v>
      </c>
      <c r="C3" s="20">
        <v>20.6</v>
      </c>
      <c r="D3" s="20">
        <v>2.5</v>
      </c>
      <c r="E3" s="4">
        <f>A3+B3</f>
        <v>41.4</v>
      </c>
      <c r="F3" s="4">
        <f>C3+D3</f>
        <v>23.1</v>
      </c>
      <c r="G3" s="5">
        <f>E3+2*F3</f>
        <v>87.6</v>
      </c>
      <c r="H3" s="6">
        <v>50943.396226415098</v>
      </c>
      <c r="I3" s="7">
        <f>B3/6.89475729</f>
        <v>3.0022811723949747</v>
      </c>
      <c r="J3" s="5">
        <f>G3/6.89475729</f>
        <v>12.70530583100482</v>
      </c>
      <c r="K3" s="5">
        <f>H3/6.89475729</f>
        <v>7388.7149443682729</v>
      </c>
      <c r="L3" s="8">
        <f>LOG(K3)</f>
        <v>3.8685689118590876</v>
      </c>
      <c r="M3" s="8">
        <f>LOG(J3)</f>
        <v>1.1039851234689702</v>
      </c>
      <c r="N3" s="25">
        <f>LOG(I3)</f>
        <v>0.47745136275780714</v>
      </c>
      <c r="O3" s="19">
        <v>20.2</v>
      </c>
      <c r="P3" s="20">
        <v>3.6</v>
      </c>
      <c r="Q3" s="20">
        <v>20.9</v>
      </c>
      <c r="R3" s="20">
        <v>20.3</v>
      </c>
      <c r="S3" s="5">
        <f>O3+P3</f>
        <v>23.8</v>
      </c>
      <c r="T3" s="5">
        <f>Q3+R3</f>
        <v>41.2</v>
      </c>
      <c r="U3" s="5">
        <f>S3+2*T3</f>
        <v>106.2</v>
      </c>
      <c r="V3" s="20">
        <v>78988.326848249038</v>
      </c>
      <c r="W3" s="5">
        <f>R3/6.89475729</f>
        <v>2.9442660772762315</v>
      </c>
      <c r="X3" s="5">
        <f>U3/6.89475729</f>
        <v>15.403007754026392</v>
      </c>
      <c r="Y3" s="5">
        <f>V3/6.89475729</f>
        <v>11456.288238428917</v>
      </c>
      <c r="Z3" s="28">
        <f>LOG(Y3)</f>
        <v>4.0590439318828082</v>
      </c>
      <c r="AA3" s="28">
        <f>LOG(X3)</f>
        <v>1.1876055340463396</v>
      </c>
      <c r="AB3" s="34">
        <f>LOG(W3)</f>
        <v>0.46897705521410232</v>
      </c>
    </row>
    <row r="4" spans="1:28" x14ac:dyDescent="0.3">
      <c r="A4" s="19">
        <v>20.6</v>
      </c>
      <c r="B4" s="20">
        <v>41.8</v>
      </c>
      <c r="C4" s="20">
        <v>20.7</v>
      </c>
      <c r="D4" s="20">
        <v>4.5999999999999996</v>
      </c>
      <c r="E4" s="4">
        <f>A4+B4</f>
        <v>62.4</v>
      </c>
      <c r="F4" s="4">
        <f>C4+D4</f>
        <v>25.299999999999997</v>
      </c>
      <c r="G4" s="5">
        <f>E4+2*F4</f>
        <v>113</v>
      </c>
      <c r="H4" s="6">
        <v>54688.181421718262</v>
      </c>
      <c r="I4" s="7">
        <f>B4/6.89475729</f>
        <v>6.0625774399086927</v>
      </c>
      <c r="J4" s="5">
        <f>G4/6.89475729</f>
        <v>16.38926437104503</v>
      </c>
      <c r="K4" s="5">
        <f>H4/6.89475729</f>
        <v>7931.8501176302116</v>
      </c>
      <c r="L4" s="8">
        <f>LOG(K4)</f>
        <v>3.8993744990656483</v>
      </c>
      <c r="M4" s="8">
        <f>LOG(J4)</f>
        <v>1.2145594607843091</v>
      </c>
      <c r="N4" s="25">
        <f>LOG(I4)</f>
        <v>0.78265729907592452</v>
      </c>
      <c r="O4" s="19">
        <v>20.2</v>
      </c>
      <c r="P4" s="20">
        <v>-1.5</v>
      </c>
      <c r="Q4" s="20">
        <v>20.6</v>
      </c>
      <c r="R4" s="20">
        <v>41.4</v>
      </c>
      <c r="S4" s="5">
        <f>O4+P4</f>
        <v>18.7</v>
      </c>
      <c r="T4" s="5">
        <f>Q4+R4</f>
        <v>62</v>
      </c>
      <c r="U4" s="5">
        <f>S4+2*T4</f>
        <v>142.69999999999999</v>
      </c>
      <c r="V4" s="20">
        <v>68392.070484581505</v>
      </c>
      <c r="W4" s="5">
        <f>R4/6.89475729</f>
        <v>6.0045623447899494</v>
      </c>
      <c r="X4" s="5">
        <f>U4/6.89475729</f>
        <v>20.696885183611734</v>
      </c>
      <c r="Y4" s="5">
        <f>V4/6.89475729</f>
        <v>9919.4311863270104</v>
      </c>
      <c r="Z4" s="28">
        <f>LOG(Y4)</f>
        <v>3.9964867689563843</v>
      </c>
      <c r="AA4" s="28">
        <f>LOG(X4)</f>
        <v>1.3159049904155362</v>
      </c>
      <c r="AB4" s="34">
        <f>LOG(W4)</f>
        <v>0.77848135842178834</v>
      </c>
    </row>
    <row r="5" spans="1:28" x14ac:dyDescent="0.3">
      <c r="A5" s="19">
        <v>20.6</v>
      </c>
      <c r="B5" s="20">
        <v>61.7</v>
      </c>
      <c r="C5" s="20">
        <v>20.7</v>
      </c>
      <c r="D5" s="20">
        <v>5.9</v>
      </c>
      <c r="E5" s="4">
        <f>A5+B5</f>
        <v>82.300000000000011</v>
      </c>
      <c r="F5" s="4">
        <f>C5+D5</f>
        <v>26.6</v>
      </c>
      <c r="G5" s="5">
        <f>E5+2*F5</f>
        <v>135.5</v>
      </c>
      <c r="H5" s="6">
        <v>61433.786923332227</v>
      </c>
      <c r="I5" s="7">
        <f>B5/6.89475729</f>
        <v>8.9488284220661818</v>
      </c>
      <c r="J5" s="5">
        <f>G5/6.89475729</f>
        <v>19.652613471474353</v>
      </c>
      <c r="K5" s="5">
        <f>H5/6.89475729</f>
        <v>8910.2174796543459</v>
      </c>
      <c r="L5" s="8">
        <f>LOG(K5)</f>
        <v>3.9498883043804365</v>
      </c>
      <c r="M5" s="8">
        <f>LOG(J5)</f>
        <v>1.293420312511314</v>
      </c>
      <c r="N5" s="25">
        <f>LOG(I5)</f>
        <v>0.95176618133413116</v>
      </c>
      <c r="O5" s="19">
        <v>20.100000000000001</v>
      </c>
      <c r="P5" s="20">
        <v>7.6</v>
      </c>
      <c r="Q5" s="20">
        <v>20.6</v>
      </c>
      <c r="R5" s="20">
        <v>61.1</v>
      </c>
      <c r="S5" s="5">
        <f>O5+P5</f>
        <v>27.700000000000003</v>
      </c>
      <c r="T5" s="5">
        <f>Q5+R5</f>
        <v>81.7</v>
      </c>
      <c r="U5" s="5">
        <f>S5+2*T5</f>
        <v>191.10000000000002</v>
      </c>
      <c r="V5" s="20">
        <v>56916.627852817874</v>
      </c>
      <c r="W5" s="5">
        <f>R5/6.89475729</f>
        <v>8.8618057793880656</v>
      </c>
      <c r="X5" s="5">
        <f>U5/6.89475729</f>
        <v>27.716711692979697</v>
      </c>
      <c r="Y5" s="5">
        <f>V5/6.89475729</f>
        <v>8255.0589467983827</v>
      </c>
      <c r="Z5" s="28">
        <f>LOG(Y5)</f>
        <v>3.9167201787711758</v>
      </c>
      <c r="AA5" s="28">
        <f>LOG(X5)</f>
        <v>1.4427417043559023</v>
      </c>
      <c r="AB5" s="34">
        <f>LOG(W5)</f>
        <v>0.94752222754344362</v>
      </c>
    </row>
    <row r="6" spans="1:28" x14ac:dyDescent="0.3">
      <c r="A6" s="19">
        <v>34.5</v>
      </c>
      <c r="B6" s="20">
        <v>34.799999999999997</v>
      </c>
      <c r="C6" s="20">
        <v>34.700000000000003</v>
      </c>
      <c r="D6" s="20">
        <v>3.1</v>
      </c>
      <c r="E6" s="4">
        <f>A6+B6</f>
        <v>69.3</v>
      </c>
      <c r="F6" s="4">
        <f>C6+D6</f>
        <v>37.800000000000004</v>
      </c>
      <c r="G6" s="5">
        <f>E6+2*F6</f>
        <v>144.9</v>
      </c>
      <c r="H6" s="6">
        <v>87657.430730478576</v>
      </c>
      <c r="I6" s="7">
        <f>B6/6.89475729</f>
        <v>5.0473132753306817</v>
      </c>
      <c r="J6" s="5">
        <f>G6/6.89475729</f>
        <v>21.015968206764825</v>
      </c>
      <c r="K6" s="5">
        <f>H6/6.89475729</f>
        <v>12713.635454233454</v>
      </c>
      <c r="L6" s="8">
        <f>LOG(K6)</f>
        <v>4.1042697544843554</v>
      </c>
      <c r="M6" s="8">
        <f>LOG(J6)</f>
        <v>1.3225494027720639</v>
      </c>
      <c r="N6" s="25">
        <f>LOG(I6)</f>
        <v>0.70306026124747023</v>
      </c>
      <c r="O6" s="19">
        <v>34.200000000000003</v>
      </c>
      <c r="P6" s="20">
        <v>4.9000000000000004</v>
      </c>
      <c r="Q6" s="20">
        <v>34.6</v>
      </c>
      <c r="R6" s="20">
        <v>34.299999999999997</v>
      </c>
      <c r="S6" s="5">
        <f>O6+P6</f>
        <v>39.1</v>
      </c>
      <c r="T6" s="5">
        <f>Q6+R6</f>
        <v>68.900000000000006</v>
      </c>
      <c r="U6" s="5">
        <f>S6+2*T6</f>
        <v>176.9</v>
      </c>
      <c r="V6" s="20">
        <v>89168.110918544175</v>
      </c>
      <c r="W6" s="5">
        <f>R6/6.89475729</f>
        <v>4.9747944064322525</v>
      </c>
      <c r="X6" s="5">
        <f>U6/6.89475729</f>
        <v>25.657175816264303</v>
      </c>
      <c r="Y6" s="5">
        <f>V6/6.89475729</f>
        <v>12932.741091245021</v>
      </c>
      <c r="Z6" s="28">
        <f>LOG(Y6)</f>
        <v>4.1116905832436093</v>
      </c>
      <c r="AA6" s="28">
        <f>LOG(X6)</f>
        <v>1.4092088502106126</v>
      </c>
      <c r="AB6" s="34">
        <f>LOG(W6)</f>
        <v>0.69677513734365981</v>
      </c>
    </row>
    <row r="7" spans="1:28" x14ac:dyDescent="0.3">
      <c r="A7" s="19">
        <v>34.700000000000003</v>
      </c>
      <c r="B7" s="20">
        <v>68.8</v>
      </c>
      <c r="C7" s="20">
        <v>34.700000000000003</v>
      </c>
      <c r="D7" s="20">
        <v>5.2</v>
      </c>
      <c r="E7" s="4">
        <f>A7+B7</f>
        <v>103.5</v>
      </c>
      <c r="F7" s="4">
        <f>C7+D7</f>
        <v>39.900000000000006</v>
      </c>
      <c r="G7" s="5">
        <f>E7+2*F7</f>
        <v>183.3</v>
      </c>
      <c r="H7" s="6">
        <v>97866.287339971546</v>
      </c>
      <c r="I7" s="7">
        <f>B7/6.89475729</f>
        <v>9.978596360423877</v>
      </c>
      <c r="J7" s="5">
        <f>G7/6.89475729</f>
        <v>26.585417338164198</v>
      </c>
      <c r="K7" s="5">
        <f>H7/6.89475729</f>
        <v>14194.304922366824</v>
      </c>
      <c r="L7" s="8">
        <f>LOG(K7)</f>
        <v>4.1521141305165763</v>
      </c>
      <c r="M7" s="8">
        <f>LOG(J7)</f>
        <v>1.424643482263106</v>
      </c>
      <c r="N7" s="25">
        <f>LOG(I7)</f>
        <v>0.9990694555364007</v>
      </c>
      <c r="O7" s="19">
        <v>34.200000000000003</v>
      </c>
      <c r="P7" s="20">
        <v>-8</v>
      </c>
      <c r="Q7" s="20">
        <v>34.6</v>
      </c>
      <c r="R7" s="20">
        <v>67.8</v>
      </c>
      <c r="S7" s="5">
        <f>O7+P7</f>
        <v>26.200000000000003</v>
      </c>
      <c r="T7" s="5">
        <f>Q7+R7</f>
        <v>102.4</v>
      </c>
      <c r="U7" s="5">
        <f>S7+2*T7</f>
        <v>231</v>
      </c>
      <c r="V7" s="20">
        <v>73073.468654571581</v>
      </c>
      <c r="W7" s="5">
        <f>R7/6.89475729</f>
        <v>9.8335586226270184</v>
      </c>
      <c r="X7" s="5">
        <f>U7/6.89475729</f>
        <v>33.503717431074357</v>
      </c>
      <c r="Y7" s="5">
        <f>V7/6.89475729</f>
        <v>10598.410586628725</v>
      </c>
      <c r="Z7" s="28">
        <f>LOG(Y7)</f>
        <v>4.0252407402446577</v>
      </c>
      <c r="AA7" s="28">
        <f>LOG(X7)</f>
        <v>1.5250929971930336</v>
      </c>
      <c r="AB7" s="34">
        <f>LOG(W7)</f>
        <v>0.99271071116795273</v>
      </c>
    </row>
    <row r="8" spans="1:28" x14ac:dyDescent="0.3">
      <c r="A8" s="19">
        <v>34.6</v>
      </c>
      <c r="B8" s="20">
        <v>102.4</v>
      </c>
      <c r="C8" s="20">
        <v>34.9</v>
      </c>
      <c r="D8" s="20">
        <v>8.1</v>
      </c>
      <c r="E8" s="4">
        <f>A8+B8</f>
        <v>137</v>
      </c>
      <c r="F8" s="4">
        <f>C8+D8</f>
        <v>43</v>
      </c>
      <c r="G8" s="5">
        <f>E8+2*F8</f>
        <v>223</v>
      </c>
      <c r="H8" s="6">
        <v>96694.995278564689</v>
      </c>
      <c r="I8" s="7">
        <f>B8/6.89475729</f>
        <v>14.85186435039833</v>
      </c>
      <c r="J8" s="5">
        <f>G8/6.89475729</f>
        <v>32.343415528699488</v>
      </c>
      <c r="K8" s="5">
        <f>H8/6.89475729</f>
        <v>14024.423371480954</v>
      </c>
      <c r="L8" s="8">
        <f>LOG(K8)</f>
        <v>4.1468850138332165</v>
      </c>
      <c r="M8" s="8">
        <f>LOG(J8)</f>
        <v>1.50978588034905</v>
      </c>
      <c r="N8" s="25">
        <f>LOG(I8)</f>
        <v>1.1717809739407012</v>
      </c>
      <c r="O8" s="19">
        <v>34.299999999999997</v>
      </c>
      <c r="P8" s="20">
        <v>7.4</v>
      </c>
      <c r="Q8" s="20">
        <v>34.5</v>
      </c>
      <c r="R8" s="20">
        <v>101.7</v>
      </c>
      <c r="S8" s="5">
        <f>O8+P8</f>
        <v>41.699999999999996</v>
      </c>
      <c r="T8" s="5">
        <f>Q8+R8</f>
        <v>136.19999999999999</v>
      </c>
      <c r="U8" s="5">
        <f>S8+2*T8</f>
        <v>314.09999999999997</v>
      </c>
      <c r="V8" s="20">
        <v>63755.093511649764</v>
      </c>
      <c r="W8" s="5">
        <f>R8/6.89475729</f>
        <v>14.750337933940529</v>
      </c>
      <c r="X8" s="5">
        <f>U8/6.89475729</f>
        <v>45.556353441993309</v>
      </c>
      <c r="Y8" s="5">
        <f>V8/6.89475729</f>
        <v>9246.8945359568643</v>
      </c>
      <c r="Z8" s="28">
        <f>LOG(Y8)</f>
        <v>3.9659959043776571</v>
      </c>
      <c r="AA8" s="28">
        <f>LOG(X8)</f>
        <v>1.658548953699394</v>
      </c>
      <c r="AB8" s="34">
        <f>LOG(W8)</f>
        <v>1.1688019702236341</v>
      </c>
    </row>
    <row r="9" spans="1:28" x14ac:dyDescent="0.3">
      <c r="A9" s="19">
        <v>68.5</v>
      </c>
      <c r="B9" s="20">
        <v>68.8</v>
      </c>
      <c r="C9" s="20">
        <v>68.8</v>
      </c>
      <c r="D9" s="20">
        <v>4.4000000000000004</v>
      </c>
      <c r="E9" s="4">
        <f>A9+B9</f>
        <v>137.30000000000001</v>
      </c>
      <c r="F9" s="4">
        <f>C9+D9</f>
        <v>73.2</v>
      </c>
      <c r="G9" s="5">
        <f>E9+2*F9</f>
        <v>283.70000000000005</v>
      </c>
      <c r="H9" s="6">
        <v>155656.10859728506</v>
      </c>
      <c r="I9" s="7">
        <f>B9/6.89475729</f>
        <v>9.978596360423877</v>
      </c>
      <c r="J9" s="5">
        <f>G9/6.89475729</f>
        <v>41.147206212968818</v>
      </c>
      <c r="K9" s="5">
        <f>H9/6.89475729</f>
        <v>22576.009865212392</v>
      </c>
      <c r="L9" s="8">
        <f>LOG(K9)</f>
        <v>4.3536471861873087</v>
      </c>
      <c r="M9" s="8">
        <f>LOG(J9)</f>
        <v>1.6143403530967417</v>
      </c>
      <c r="N9" s="25">
        <f>LOG(I9)</f>
        <v>0.9990694555364007</v>
      </c>
      <c r="O9" s="19">
        <v>68.099999999999994</v>
      </c>
      <c r="P9" s="20">
        <v>-7.2</v>
      </c>
      <c r="Q9" s="20">
        <v>68.7</v>
      </c>
      <c r="R9" s="20">
        <v>67.8</v>
      </c>
      <c r="S9" s="5">
        <f>O9+P9</f>
        <v>60.899999999999991</v>
      </c>
      <c r="T9" s="5">
        <f>Q9+R9</f>
        <v>136.5</v>
      </c>
      <c r="U9" s="5">
        <f>S9+2*T9</f>
        <v>333.9</v>
      </c>
      <c r="V9" s="20">
        <v>106968.18301341047</v>
      </c>
      <c r="W9" s="5">
        <f>R9/6.89475729</f>
        <v>9.8335586226270184</v>
      </c>
      <c r="X9" s="5">
        <f>U9/6.89475729</f>
        <v>48.428100650371114</v>
      </c>
      <c r="Y9" s="5">
        <f>V9/6.89475729</f>
        <v>15514.42328050542</v>
      </c>
      <c r="Z9" s="28">
        <f>LOG(Y9)</f>
        <v>4.1907356361400137</v>
      </c>
      <c r="AA9" s="28">
        <f>LOG(X9)</f>
        <v>1.6850974363552602</v>
      </c>
      <c r="AB9" s="34">
        <f>LOG(W9)</f>
        <v>0.99271071116795273</v>
      </c>
    </row>
    <row r="10" spans="1:28" x14ac:dyDescent="0.3">
      <c r="A10" s="19">
        <v>68.5</v>
      </c>
      <c r="B10" s="20">
        <v>137.4</v>
      </c>
      <c r="C10" s="20">
        <v>68.8</v>
      </c>
      <c r="D10" s="20">
        <v>8.5</v>
      </c>
      <c r="E10" s="4">
        <f>A10+B10</f>
        <v>205.9</v>
      </c>
      <c r="F10" s="4">
        <f>C10+D10</f>
        <v>77.3</v>
      </c>
      <c r="G10" s="5">
        <f>E10+2*F10</f>
        <v>360.5</v>
      </c>
      <c r="H10" s="6">
        <v>164682.38114262884</v>
      </c>
      <c r="I10" s="7">
        <f>B10/6.89475729</f>
        <v>19.928185173288384</v>
      </c>
      <c r="J10" s="5">
        <f>G10/6.89475729</f>
        <v>52.286104475767559</v>
      </c>
      <c r="K10" s="5">
        <f>H10/6.89475729</f>
        <v>23885.160015926947</v>
      </c>
      <c r="L10" s="8">
        <f>LOG(K10)</f>
        <v>4.37812815513586</v>
      </c>
      <c r="M10" s="8">
        <f>LOG(J10)</f>
        <v>1.7183862863563373</v>
      </c>
      <c r="N10" s="25">
        <f>LOG(I10)</f>
        <v>1.2994677500244209</v>
      </c>
      <c r="O10" s="19">
        <v>68.099999999999994</v>
      </c>
      <c r="P10" s="20">
        <v>5.2</v>
      </c>
      <c r="Q10" s="20">
        <v>68.5</v>
      </c>
      <c r="R10" s="20">
        <v>136.9</v>
      </c>
      <c r="S10" s="5">
        <f>O10+P10</f>
        <v>73.3</v>
      </c>
      <c r="T10" s="5">
        <f>Q10+R10</f>
        <v>205.4</v>
      </c>
      <c r="U10" s="5">
        <f>S10+2*T10</f>
        <v>484.1</v>
      </c>
      <c r="V10" s="20">
        <v>101058.07086614173</v>
      </c>
      <c r="W10" s="5">
        <f>R10/6.89475729</f>
        <v>19.855666304389956</v>
      </c>
      <c r="X10" s="5">
        <f>U10/6.89475729</f>
        <v>70.212768867459289</v>
      </c>
      <c r="Y10" s="5">
        <f>V10/6.89475729</f>
        <v>14657.233984539827</v>
      </c>
      <c r="Z10" s="28">
        <f>LOG(Y10)</f>
        <v>4.1660520208786789</v>
      </c>
      <c r="AA10" s="28">
        <f>LOG(X10)</f>
        <v>1.8464160999417791</v>
      </c>
      <c r="AB10" s="34">
        <f>LOG(W10)</f>
        <v>1.2978844654348793</v>
      </c>
    </row>
    <row r="11" spans="1:28" x14ac:dyDescent="0.3">
      <c r="A11" s="19">
        <v>68.900000000000006</v>
      </c>
      <c r="B11" s="20">
        <v>206.2</v>
      </c>
      <c r="C11" s="20">
        <v>69.3</v>
      </c>
      <c r="D11" s="20">
        <v>13.7</v>
      </c>
      <c r="E11" s="4">
        <f>A11+B11</f>
        <v>275.10000000000002</v>
      </c>
      <c r="F11" s="4">
        <f>C11+D11</f>
        <v>83</v>
      </c>
      <c r="G11" s="5">
        <f>E11+2*F11</f>
        <v>441.1</v>
      </c>
      <c r="H11" s="6">
        <v>155388.09344385832</v>
      </c>
      <c r="I11" s="7">
        <f>B11/6.89475729</f>
        <v>29.906781533712259</v>
      </c>
      <c r="J11" s="5">
        <f>G11/6.89475729</f>
        <v>63.976146142194366</v>
      </c>
      <c r="K11" s="5">
        <f>H11/6.89475729</f>
        <v>22537.137553664099</v>
      </c>
      <c r="L11" s="8">
        <f>LOG(K11)</f>
        <v>4.3528987553839515</v>
      </c>
      <c r="M11" s="8">
        <f>LOG(J11)</f>
        <v>1.8060180750792967</v>
      </c>
      <c r="N11" s="25">
        <f>LOG(I11)</f>
        <v>1.4757696782483871</v>
      </c>
      <c r="O11" s="19">
        <v>68.400000000000006</v>
      </c>
      <c r="P11" s="20">
        <v>9.3000000000000007</v>
      </c>
      <c r="Q11" s="20">
        <v>68.599999999999994</v>
      </c>
      <c r="R11" s="20">
        <v>205.9</v>
      </c>
      <c r="S11" s="5">
        <f>O11+P11</f>
        <v>77.7</v>
      </c>
      <c r="T11" s="5">
        <f>Q11+R11</f>
        <v>274.5</v>
      </c>
      <c r="U11" s="5">
        <f>S11+2*T11</f>
        <v>626.70000000000005</v>
      </c>
      <c r="V11" s="20">
        <v>101088.29064724654</v>
      </c>
      <c r="W11" s="5">
        <f>R11/6.89475729</f>
        <v>29.863270212373205</v>
      </c>
      <c r="X11" s="5">
        <f>U11/6.89475729</f>
        <v>90.89515027729135</v>
      </c>
      <c r="Y11" s="5">
        <f>V11/6.89475729</f>
        <v>14661.616993227986</v>
      </c>
      <c r="Z11" s="28">
        <f>LOG(Y11)</f>
        <v>4.1661818702034719</v>
      </c>
      <c r="AA11" s="28">
        <f>LOG(X11)</f>
        <v>1.9585407120008604</v>
      </c>
      <c r="AB11" s="34">
        <f>LOG(W11)</f>
        <v>1.4751373639189207</v>
      </c>
    </row>
    <row r="12" spans="1:28" x14ac:dyDescent="0.3">
      <c r="A12" s="19">
        <v>102.5</v>
      </c>
      <c r="B12" s="20">
        <v>68.900000000000006</v>
      </c>
      <c r="C12" s="20">
        <v>102.7</v>
      </c>
      <c r="D12" s="20">
        <v>4.9000000000000004</v>
      </c>
      <c r="E12" s="4">
        <f>A12+B12</f>
        <v>171.4</v>
      </c>
      <c r="F12" s="4">
        <f>C12+D12</f>
        <v>107.60000000000001</v>
      </c>
      <c r="G12" s="5">
        <f>E12+2*F12</f>
        <v>386.6</v>
      </c>
      <c r="H12" s="6">
        <v>186048.60486048608</v>
      </c>
      <c r="I12" s="7">
        <f>B12/6.89475729</f>
        <v>9.9931001342035639</v>
      </c>
      <c r="J12" s="5">
        <f>G12/6.89475729</f>
        <v>56.071589432265569</v>
      </c>
      <c r="K12" s="5">
        <f>H12/6.89475729</f>
        <v>26984.068769226549</v>
      </c>
      <c r="L12" s="8">
        <f>LOG(K12)</f>
        <v>4.4311074349873101</v>
      </c>
      <c r="M12" s="8">
        <f>LOG(J12)</f>
        <v>1.7487428669934235</v>
      </c>
      <c r="N12" s="25">
        <f>LOG(I12)</f>
        <v>0.99970023920851525</v>
      </c>
      <c r="O12" s="19">
        <v>102.3</v>
      </c>
      <c r="P12" s="20">
        <v>-4.4000000000000004</v>
      </c>
      <c r="Q12" s="20">
        <v>102.6</v>
      </c>
      <c r="R12" s="20">
        <v>68.3</v>
      </c>
      <c r="S12" s="5">
        <f>O12+P12</f>
        <v>97.899999999999991</v>
      </c>
      <c r="T12" s="5">
        <f>Q12+R12</f>
        <v>170.89999999999998</v>
      </c>
      <c r="U12" s="5">
        <f>S12+2*T12</f>
        <v>439.69999999999993</v>
      </c>
      <c r="V12" s="20">
        <v>165508.88529886914</v>
      </c>
      <c r="W12" s="5">
        <f>R12/6.89475729</f>
        <v>9.9060774915254477</v>
      </c>
      <c r="X12" s="5">
        <f>U12/6.89475729</f>
        <v>63.773093309278757</v>
      </c>
      <c r="Y12" s="5">
        <f>V12/6.89475729</f>
        <v>24005.034309027742</v>
      </c>
      <c r="Z12" s="28">
        <f>LOG(Y12)</f>
        <v>4.3803023310179849</v>
      </c>
      <c r="AA12" s="28">
        <f>LOG(X12)</f>
        <v>1.8046374829205956</v>
      </c>
      <c r="AB12" s="34">
        <f>LOG(W12)</f>
        <v>0.99590172098242191</v>
      </c>
    </row>
    <row r="13" spans="1:28" x14ac:dyDescent="0.3">
      <c r="A13" s="19">
        <v>102.3</v>
      </c>
      <c r="B13" s="20">
        <v>102.9</v>
      </c>
      <c r="C13" s="20">
        <v>102.7</v>
      </c>
      <c r="D13" s="20">
        <v>6.7</v>
      </c>
      <c r="E13" s="4">
        <f>A13+B13</f>
        <v>205.2</v>
      </c>
      <c r="F13" s="4">
        <f>C13+D13</f>
        <v>109.4</v>
      </c>
      <c r="G13" s="5">
        <f>E13+2*F13</f>
        <v>424</v>
      </c>
      <c r="H13" s="6">
        <v>201369.8630136986</v>
      </c>
      <c r="I13" s="7">
        <f>B13/6.89475729</f>
        <v>14.924383219296759</v>
      </c>
      <c r="J13" s="5">
        <f>G13/6.89475729</f>
        <v>61.49600082586808</v>
      </c>
      <c r="K13" s="5">
        <f>H13/6.89475729</f>
        <v>29206.22939197017</v>
      </c>
      <c r="L13" s="8">
        <f>LOG(K13)</f>
        <v>4.4654754919286095</v>
      </c>
      <c r="M13" s="8">
        <f>LOG(J13)</f>
        <v>1.7888468738936221</v>
      </c>
      <c r="N13" s="25">
        <f>LOG(I13)</f>
        <v>1.1738963920633223</v>
      </c>
      <c r="O13" s="19">
        <v>102.3</v>
      </c>
      <c r="P13" s="20">
        <v>-6.3</v>
      </c>
      <c r="Q13" s="20">
        <v>102.6</v>
      </c>
      <c r="R13" s="20">
        <v>102.6</v>
      </c>
      <c r="S13" s="5">
        <f>O13+P13</f>
        <v>96</v>
      </c>
      <c r="T13" s="5">
        <f>Q13+R13</f>
        <v>205.2</v>
      </c>
      <c r="U13" s="5">
        <f>S13+2*T13</f>
        <v>506.4</v>
      </c>
      <c r="V13" s="20">
        <v>157040.81632653059</v>
      </c>
      <c r="W13" s="5">
        <f>R13/6.89475729</f>
        <v>14.8808718979577</v>
      </c>
      <c r="X13" s="5">
        <f>U13/6.89475729</f>
        <v>73.447110420329238</v>
      </c>
      <c r="Y13" s="5">
        <f>V13/6.89475729</f>
        <v>22776.844741771987</v>
      </c>
      <c r="Z13" s="28">
        <f>LOG(Y13)</f>
        <v>4.3574935614398731</v>
      </c>
      <c r="AA13" s="28">
        <f>LOG(X13)</f>
        <v>1.8659747143101881</v>
      </c>
      <c r="AB13" s="34">
        <f>LOG(W13)</f>
        <v>1.1726283780766869</v>
      </c>
    </row>
    <row r="14" spans="1:28" x14ac:dyDescent="0.3">
      <c r="A14" s="19">
        <v>102.7</v>
      </c>
      <c r="B14" s="20">
        <v>206.4</v>
      </c>
      <c r="C14" s="20">
        <v>102.9</v>
      </c>
      <c r="D14" s="20">
        <v>12.4</v>
      </c>
      <c r="E14" s="4">
        <f>A14+B14</f>
        <v>309.10000000000002</v>
      </c>
      <c r="F14" s="4">
        <f>C14+D14</f>
        <v>115.30000000000001</v>
      </c>
      <c r="G14" s="5">
        <f>E14+2*F14</f>
        <v>539.70000000000005</v>
      </c>
      <c r="H14" s="6">
        <v>216579.22350472191</v>
      </c>
      <c r="I14" s="7">
        <f>B14/6.89475729</f>
        <v>29.935789081271633</v>
      </c>
      <c r="J14" s="5">
        <f>G14/6.89475729</f>
        <v>78.276867088964636</v>
      </c>
      <c r="K14" s="5">
        <f>H14/6.89475729</f>
        <v>31412.160630925111</v>
      </c>
      <c r="L14" s="8">
        <f>LOG(K14)</f>
        <v>4.4970978096177365</v>
      </c>
      <c r="M14" s="8">
        <f>LOG(J14)</f>
        <v>1.8936334353661033</v>
      </c>
      <c r="N14" s="25">
        <f>LOG(I14)</f>
        <v>1.4761907102560632</v>
      </c>
      <c r="O14" s="19">
        <v>102.3</v>
      </c>
      <c r="P14" s="20">
        <v>-1.8</v>
      </c>
      <c r="Q14" s="20">
        <v>102.6</v>
      </c>
      <c r="R14" s="20">
        <v>205.9</v>
      </c>
      <c r="S14" s="5">
        <f>O14+P14</f>
        <v>100.5</v>
      </c>
      <c r="T14" s="5">
        <f>Q14+R14</f>
        <v>308.5</v>
      </c>
      <c r="U14" s="5">
        <f>S14+2*T14</f>
        <v>717.5</v>
      </c>
      <c r="V14" s="20">
        <v>150750.45759609519</v>
      </c>
      <c r="W14" s="5">
        <f>R14/6.89475729</f>
        <v>29.863270212373205</v>
      </c>
      <c r="X14" s="5">
        <f>U14/6.89475729</f>
        <v>104.06457686924611</v>
      </c>
      <c r="Y14" s="5">
        <f>V14/6.89475729</f>
        <v>21864.505341578919</v>
      </c>
      <c r="Z14" s="28">
        <f>LOG(Y14)</f>
        <v>4.3397396563960466</v>
      </c>
      <c r="AA14" s="28">
        <f>LOG(X14)</f>
        <v>2.0173029227069192</v>
      </c>
      <c r="AB14" s="34">
        <f>LOG(W14)</f>
        <v>1.4751373639189207</v>
      </c>
    </row>
    <row r="15" spans="1:28" x14ac:dyDescent="0.3">
      <c r="A15" s="19">
        <v>137.6</v>
      </c>
      <c r="B15" s="20">
        <v>102.8</v>
      </c>
      <c r="C15" s="20">
        <v>137.4</v>
      </c>
      <c r="D15" s="20">
        <v>6.2</v>
      </c>
      <c r="E15" s="4">
        <f>A15+B15</f>
        <v>240.39999999999998</v>
      </c>
      <c r="F15" s="4">
        <f>C15+D15</f>
        <v>143.6</v>
      </c>
      <c r="G15" s="5">
        <f>E15+2*F15</f>
        <v>527.59999999999991</v>
      </c>
      <c r="H15" s="6">
        <v>247710.84337349396</v>
      </c>
      <c r="I15" s="7">
        <f>B15/6.89475729</f>
        <v>14.909879445517072</v>
      </c>
      <c r="J15" s="5">
        <f>G15/6.89475729</f>
        <v>76.521910461622625</v>
      </c>
      <c r="K15" s="5">
        <f>H15/6.89475729</f>
        <v>35927.420350643544</v>
      </c>
      <c r="L15" s="8">
        <f>LOG(K15)</f>
        <v>4.5554260352480531</v>
      </c>
      <c r="M15" s="8">
        <f>LOG(J15)</f>
        <v>1.8837858041752169</v>
      </c>
      <c r="N15" s="25">
        <f>LOG(I15)</f>
        <v>1.1734741319601463</v>
      </c>
      <c r="O15" s="19">
        <v>137.1</v>
      </c>
      <c r="P15" s="20">
        <v>0.7</v>
      </c>
      <c r="Q15" s="20">
        <v>137.5</v>
      </c>
      <c r="R15" s="20">
        <v>102.7</v>
      </c>
      <c r="S15" s="5">
        <f>O15+P15</f>
        <v>137.79999999999998</v>
      </c>
      <c r="T15" s="5">
        <f>Q15+R15</f>
        <v>240.2</v>
      </c>
      <c r="U15" s="5">
        <f>S15+2*T15</f>
        <v>618.19999999999993</v>
      </c>
      <c r="V15" s="20">
        <v>221018.65136298424</v>
      </c>
      <c r="W15" s="5">
        <f>R15/6.89475729</f>
        <v>14.895375671737387</v>
      </c>
      <c r="X15" s="5">
        <f>U15/6.89475729</f>
        <v>89.662329506018025</v>
      </c>
      <c r="Y15" s="5">
        <f>V15/6.89475729</f>
        <v>32056.045204599832</v>
      </c>
      <c r="Z15" s="28">
        <f>LOG(Y15)</f>
        <v>4.5059099418558395</v>
      </c>
      <c r="AA15" s="28">
        <f>LOG(X15)</f>
        <v>1.9526100180281754</v>
      </c>
      <c r="AB15" s="34">
        <f>LOG(W15)</f>
        <v>1.1730514608981675</v>
      </c>
    </row>
    <row r="16" spans="1:28" x14ac:dyDescent="0.3">
      <c r="A16" s="19">
        <v>137.5</v>
      </c>
      <c r="B16" s="20">
        <v>137.5</v>
      </c>
      <c r="C16" s="20">
        <v>137.6</v>
      </c>
      <c r="D16" s="20">
        <v>7.5</v>
      </c>
      <c r="E16" s="4">
        <f>A16+B16</f>
        <v>275</v>
      </c>
      <c r="F16" s="4">
        <f>C16+D16</f>
        <v>145.1</v>
      </c>
      <c r="G16" s="5">
        <f>E16+2*F16</f>
        <v>565.20000000000005</v>
      </c>
      <c r="H16" s="6">
        <v>266817.59379042691</v>
      </c>
      <c r="I16" s="7">
        <f>B16/6.89475729</f>
        <v>19.942688947068071</v>
      </c>
      <c r="J16" s="5">
        <f>G16/6.89475729</f>
        <v>81.975329402784539</v>
      </c>
      <c r="K16" s="5">
        <f>H16/6.89475729</f>
        <v>38698.620207764689</v>
      </c>
      <c r="L16" s="8">
        <f>LOG(K16)</f>
        <v>4.5876954806045269</v>
      </c>
      <c r="M16" s="8">
        <f>LOG(J16)</f>
        <v>1.9136831704774104</v>
      </c>
      <c r="N16" s="25">
        <f>LOG(I16)</f>
        <v>1.299783715467171</v>
      </c>
      <c r="O16" s="19">
        <v>137.19999999999999</v>
      </c>
      <c r="P16" s="20">
        <v>-3.2</v>
      </c>
      <c r="Q16" s="20">
        <v>137.4</v>
      </c>
      <c r="R16" s="20">
        <v>137.5</v>
      </c>
      <c r="S16" s="5">
        <f>O16+P16</f>
        <v>134</v>
      </c>
      <c r="T16" s="5">
        <f>Q16+R16</f>
        <v>274.89999999999998</v>
      </c>
      <c r="U16" s="5">
        <f>S16+2*T16</f>
        <v>683.8</v>
      </c>
      <c r="V16" s="20">
        <v>227774.71010491438</v>
      </c>
      <c r="W16" s="5">
        <f>R16/6.89475729</f>
        <v>19.942688947068071</v>
      </c>
      <c r="X16" s="5">
        <f>U16/6.89475729</f>
        <v>99.176805105491965</v>
      </c>
      <c r="Y16" s="5">
        <f>V16/6.89475729</f>
        <v>33035.928680952071</v>
      </c>
      <c r="Z16" s="28">
        <f>LOG(Y16)</f>
        <v>4.518986519872775</v>
      </c>
      <c r="AA16" s="28">
        <f>LOG(X16)</f>
        <v>1.9964101137614652</v>
      </c>
      <c r="AB16" s="34">
        <f>LOG(W16)</f>
        <v>1.299783715467171</v>
      </c>
    </row>
    <row r="17" spans="1:28" ht="15" thickBot="1" x14ac:dyDescent="0.35">
      <c r="A17" s="21">
        <v>137.5</v>
      </c>
      <c r="B17" s="22">
        <v>275.5</v>
      </c>
      <c r="C17" s="22">
        <v>137.5</v>
      </c>
      <c r="D17" s="22">
        <v>13.6</v>
      </c>
      <c r="E17" s="14">
        <f>A17+B17</f>
        <v>413</v>
      </c>
      <c r="F17" s="14">
        <f>C17+D17</f>
        <v>151.1</v>
      </c>
      <c r="G17" s="15">
        <f>E17+2*F17</f>
        <v>715.2</v>
      </c>
      <c r="H17" s="16">
        <v>275867.82376502</v>
      </c>
      <c r="I17" s="17">
        <f>B17/6.89475729</f>
        <v>39.957896763034569</v>
      </c>
      <c r="J17" s="15">
        <f>G17/6.89475729</f>
        <v>103.73099007231333</v>
      </c>
      <c r="K17" s="15">
        <f>H17/6.89475729</f>
        <v>40011.245089820994</v>
      </c>
      <c r="L17" s="18">
        <f>LOG(K17)</f>
        <v>4.6021820661809265</v>
      </c>
      <c r="M17" s="18">
        <f>LOG(J17)</f>
        <v>2.0159085230887506</v>
      </c>
      <c r="N17" s="26">
        <f>LOG(I17)</f>
        <v>1.6016026204886933</v>
      </c>
      <c r="O17" s="21">
        <v>137.30000000000001</v>
      </c>
      <c r="P17" s="22">
        <v>-8.1</v>
      </c>
      <c r="Q17" s="22">
        <v>137.5</v>
      </c>
      <c r="R17" s="22">
        <v>274.8</v>
      </c>
      <c r="S17" s="15">
        <f>O17+P17</f>
        <v>129.20000000000002</v>
      </c>
      <c r="T17" s="15">
        <f>Q17+R17</f>
        <v>412.3</v>
      </c>
      <c r="U17" s="15">
        <f>S17+2*T17</f>
        <v>953.80000000000007</v>
      </c>
      <c r="V17" s="22">
        <v>214631.60635251238</v>
      </c>
      <c r="W17" s="15">
        <f>R17/6.89475729</f>
        <v>39.856370346576767</v>
      </c>
      <c r="X17" s="15">
        <f>U17/6.89475729</f>
        <v>138.33699431064383</v>
      </c>
      <c r="Y17" s="15">
        <f>V17/6.89475729</f>
        <v>31129.682645074277</v>
      </c>
      <c r="Z17" s="35">
        <f>LOG(Y17)</f>
        <v>4.4931746932428887</v>
      </c>
      <c r="AA17" s="35">
        <f>LOG(X17)</f>
        <v>2.1409383353987379</v>
      </c>
      <c r="AB17" s="36">
        <f>LOG(W17)</f>
        <v>1.6004977456884022</v>
      </c>
    </row>
    <row r="20" spans="1:28" x14ac:dyDescent="0.3">
      <c r="A20" t="s">
        <v>16</v>
      </c>
      <c r="L20" t="s">
        <v>16</v>
      </c>
    </row>
    <row r="21" spans="1:28" ht="15" thickBot="1" x14ac:dyDescent="0.35"/>
    <row r="22" spans="1:28" x14ac:dyDescent="0.3">
      <c r="A22" s="40" t="s">
        <v>17</v>
      </c>
      <c r="B22" s="40"/>
      <c r="L22" s="40" t="s">
        <v>17</v>
      </c>
      <c r="M22" s="40"/>
    </row>
    <row r="23" spans="1:28" x14ac:dyDescent="0.3">
      <c r="A23" s="37" t="s">
        <v>18</v>
      </c>
      <c r="B23" s="37">
        <v>0.99363798729315067</v>
      </c>
      <c r="L23" s="37" t="s">
        <v>18</v>
      </c>
      <c r="M23" s="37">
        <v>0.95308018246441684</v>
      </c>
    </row>
    <row r="24" spans="1:28" x14ac:dyDescent="0.3">
      <c r="A24" s="37" t="s">
        <v>19</v>
      </c>
      <c r="B24" s="37">
        <v>0.98731644979198341</v>
      </c>
      <c r="L24" s="37" t="s">
        <v>19</v>
      </c>
      <c r="M24" s="37">
        <v>0.90836183420640615</v>
      </c>
    </row>
    <row r="25" spans="1:28" x14ac:dyDescent="0.3">
      <c r="A25" s="37" t="s">
        <v>20</v>
      </c>
      <c r="B25" s="37">
        <v>0.98520252475731407</v>
      </c>
      <c r="L25" s="37" t="s">
        <v>20</v>
      </c>
      <c r="M25" s="37">
        <v>0.89308880657414047</v>
      </c>
    </row>
    <row r="26" spans="1:28" x14ac:dyDescent="0.3">
      <c r="A26" s="37" t="s">
        <v>21</v>
      </c>
      <c r="B26" s="37">
        <v>3.0597532144555434E-2</v>
      </c>
      <c r="L26" s="37" t="s">
        <v>21</v>
      </c>
      <c r="M26" s="37">
        <v>6.7273078999731284E-2</v>
      </c>
    </row>
    <row r="27" spans="1:28" ht="15" thickBot="1" x14ac:dyDescent="0.35">
      <c r="A27" s="38" t="s">
        <v>22</v>
      </c>
      <c r="B27" s="38">
        <v>15</v>
      </c>
      <c r="L27" s="38" t="s">
        <v>22</v>
      </c>
      <c r="M27" s="38">
        <v>15</v>
      </c>
    </row>
    <row r="29" spans="1:28" ht="15" thickBot="1" x14ac:dyDescent="0.35">
      <c r="A29" t="s">
        <v>23</v>
      </c>
      <c r="L29" t="s">
        <v>23</v>
      </c>
    </row>
    <row r="30" spans="1:28" x14ac:dyDescent="0.3">
      <c r="A30" s="39"/>
      <c r="B30" s="39" t="s">
        <v>28</v>
      </c>
      <c r="C30" s="39" t="s">
        <v>29</v>
      </c>
      <c r="D30" s="39" t="s">
        <v>30</v>
      </c>
      <c r="E30" s="39" t="s">
        <v>31</v>
      </c>
      <c r="F30" s="39" t="s">
        <v>32</v>
      </c>
      <c r="L30" s="39"/>
      <c r="M30" s="39" t="s">
        <v>28</v>
      </c>
      <c r="N30" s="39" t="s">
        <v>29</v>
      </c>
      <c r="O30" s="39" t="s">
        <v>30</v>
      </c>
      <c r="P30" s="39" t="s">
        <v>31</v>
      </c>
      <c r="Q30" s="39" t="s">
        <v>32</v>
      </c>
    </row>
    <row r="31" spans="1:28" x14ac:dyDescent="0.3">
      <c r="A31" s="37" t="s">
        <v>24</v>
      </c>
      <c r="B31" s="37">
        <v>2</v>
      </c>
      <c r="C31" s="37">
        <v>0.87451967752785575</v>
      </c>
      <c r="D31" s="37">
        <v>0.43725983876392788</v>
      </c>
      <c r="E31" s="37">
        <v>467.05367200799373</v>
      </c>
      <c r="F31" s="37">
        <v>4.1633698652709119E-12</v>
      </c>
      <c r="L31" s="37" t="s">
        <v>24</v>
      </c>
      <c r="M31" s="37">
        <v>2</v>
      </c>
      <c r="N31" s="37">
        <v>0.53832722885387629</v>
      </c>
      <c r="O31" s="37">
        <v>0.26916361442693815</v>
      </c>
      <c r="P31" s="37">
        <v>59.474902820669968</v>
      </c>
      <c r="Q31" s="37">
        <v>5.9218626089051819E-7</v>
      </c>
    </row>
    <row r="32" spans="1:28" x14ac:dyDescent="0.3">
      <c r="A32" s="37" t="s">
        <v>25</v>
      </c>
      <c r="B32" s="37">
        <v>12</v>
      </c>
      <c r="C32" s="37">
        <v>1.1234507680045237E-2</v>
      </c>
      <c r="D32" s="37">
        <v>9.3620897333710309E-4</v>
      </c>
      <c r="E32" s="37"/>
      <c r="F32" s="37"/>
      <c r="L32" s="37" t="s">
        <v>25</v>
      </c>
      <c r="M32" s="37">
        <v>12</v>
      </c>
      <c r="N32" s="37">
        <v>5.4308005897249031E-2</v>
      </c>
      <c r="O32" s="37">
        <v>4.525667158104086E-3</v>
      </c>
      <c r="P32" s="37"/>
      <c r="Q32" s="37"/>
    </row>
    <row r="33" spans="1:20" ht="15" thickBot="1" x14ac:dyDescent="0.35">
      <c r="A33" s="38" t="s">
        <v>26</v>
      </c>
      <c r="B33" s="38">
        <v>14</v>
      </c>
      <c r="C33" s="38">
        <v>0.88575418520790095</v>
      </c>
      <c r="D33" s="38"/>
      <c r="E33" s="38"/>
      <c r="F33" s="38"/>
      <c r="L33" s="38" t="s">
        <v>26</v>
      </c>
      <c r="M33" s="38">
        <v>14</v>
      </c>
      <c r="N33" s="38">
        <v>0.59263523475112534</v>
      </c>
      <c r="O33" s="38"/>
      <c r="P33" s="38"/>
      <c r="Q33" s="38"/>
    </row>
    <row r="34" spans="1:20" ht="15" thickBot="1" x14ac:dyDescent="0.35"/>
    <row r="35" spans="1:20" x14ac:dyDescent="0.3">
      <c r="A35" s="39"/>
      <c r="B35" s="39" t="s">
        <v>33</v>
      </c>
      <c r="C35" s="39" t="s">
        <v>21</v>
      </c>
      <c r="D35" s="39" t="s">
        <v>34</v>
      </c>
      <c r="E35" s="39" t="s">
        <v>35</v>
      </c>
      <c r="F35" s="39" t="s">
        <v>36</v>
      </c>
      <c r="G35" s="39" t="s">
        <v>37</v>
      </c>
      <c r="H35" s="39" t="s">
        <v>38</v>
      </c>
      <c r="I35" s="39" t="s">
        <v>39</v>
      </c>
      <c r="L35" s="39"/>
      <c r="M35" s="39" t="s">
        <v>33</v>
      </c>
      <c r="N35" s="39" t="s">
        <v>21</v>
      </c>
      <c r="O35" s="39" t="s">
        <v>34</v>
      </c>
      <c r="P35" s="39" t="s">
        <v>35</v>
      </c>
      <c r="Q35" s="39" t="s">
        <v>36</v>
      </c>
      <c r="R35" s="39" t="s">
        <v>37</v>
      </c>
      <c r="S35" s="39" t="s">
        <v>38</v>
      </c>
      <c r="T35" s="39" t="s">
        <v>39</v>
      </c>
    </row>
    <row r="36" spans="1:20" x14ac:dyDescent="0.3">
      <c r="A36" s="37" t="s">
        <v>27</v>
      </c>
      <c r="B36" s="37">
        <v>2.7749869390010558</v>
      </c>
      <c r="C36" s="37">
        <v>5.3002022178743301E-2</v>
      </c>
      <c r="D36" s="37">
        <v>52.356246515325914</v>
      </c>
      <c r="E36" s="37">
        <v>1.5495583914504791E-15</v>
      </c>
      <c r="F36" s="37">
        <v>2.6595054530797029</v>
      </c>
      <c r="G36" s="37">
        <v>2.8904684249224086</v>
      </c>
      <c r="H36" s="37">
        <v>2.6595054530797029</v>
      </c>
      <c r="I36" s="37">
        <v>2.8904684249224086</v>
      </c>
      <c r="L36" s="37" t="s">
        <v>27</v>
      </c>
      <c r="M36" s="37">
        <v>2.6403274913059893</v>
      </c>
      <c r="N36" s="37">
        <v>0.14727347750643763</v>
      </c>
      <c r="O36" s="37">
        <v>17.92805830357727</v>
      </c>
      <c r="P36" s="37">
        <v>4.9807457147232215E-10</v>
      </c>
      <c r="Q36" s="37">
        <v>2.3194461490452549</v>
      </c>
      <c r="R36" s="37">
        <v>2.9612088335667237</v>
      </c>
      <c r="S36" s="37">
        <v>2.3194461490452549</v>
      </c>
      <c r="T36" s="37">
        <v>2.9612088335667237</v>
      </c>
    </row>
    <row r="37" spans="1:20" x14ac:dyDescent="0.3">
      <c r="A37" s="37" t="s">
        <v>40</v>
      </c>
      <c r="B37" s="37">
        <v>1.1348467362279562</v>
      </c>
      <c r="C37" s="37">
        <v>6.1777064242611382E-2</v>
      </c>
      <c r="D37" s="37">
        <v>18.370033444308344</v>
      </c>
      <c r="E37" s="37">
        <v>3.7542140887448637E-10</v>
      </c>
      <c r="F37" s="37">
        <v>1.0002460760769778</v>
      </c>
      <c r="G37" s="37">
        <v>1.2694473963789346</v>
      </c>
      <c r="H37" s="37">
        <v>1.0002460760769778</v>
      </c>
      <c r="I37" s="37">
        <v>1.2694473963789346</v>
      </c>
      <c r="L37" s="37" t="s">
        <v>40</v>
      </c>
      <c r="M37" s="37">
        <v>1.521042590475014</v>
      </c>
      <c r="N37" s="37">
        <v>0.17135257390274866</v>
      </c>
      <c r="O37" s="37">
        <v>8.8766836460728236</v>
      </c>
      <c r="P37" s="37">
        <v>1.276954313031527E-6</v>
      </c>
      <c r="Q37" s="37">
        <v>1.1476974040592034</v>
      </c>
      <c r="R37" s="37">
        <v>1.8943877768908246</v>
      </c>
      <c r="S37" s="37">
        <v>1.1476974040592034</v>
      </c>
      <c r="T37" s="37">
        <v>1.8943877768908246</v>
      </c>
    </row>
    <row r="38" spans="1:20" ht="15" thickBot="1" x14ac:dyDescent="0.35">
      <c r="A38" s="38" t="s">
        <v>41</v>
      </c>
      <c r="B38" s="38">
        <v>-0.28958404322532844</v>
      </c>
      <c r="C38" s="38">
        <v>5.75620646002728E-2</v>
      </c>
      <c r="D38" s="38">
        <v>-5.030814048041564</v>
      </c>
      <c r="E38" s="38">
        <v>2.9377572260873996E-4</v>
      </c>
      <c r="F38" s="38">
        <v>-0.41500100807853663</v>
      </c>
      <c r="G38" s="38">
        <v>-0.16416707837212025</v>
      </c>
      <c r="H38" s="38">
        <v>-0.41500100807853663</v>
      </c>
      <c r="I38" s="38">
        <v>-0.16416707837212025</v>
      </c>
      <c r="L38" s="38" t="s">
        <v>41</v>
      </c>
      <c r="M38" s="38">
        <v>-0.94731191330964115</v>
      </c>
      <c r="N38" s="38">
        <v>0.15902456284689961</v>
      </c>
      <c r="O38" s="38">
        <v>-5.9570163020769478</v>
      </c>
      <c r="P38" s="38">
        <v>6.6414470172316179E-5</v>
      </c>
      <c r="Q38" s="38">
        <v>-1.2937966710726885</v>
      </c>
      <c r="R38" s="38">
        <v>-0.60082715554659383</v>
      </c>
      <c r="S38" s="38">
        <v>-1.2937966710726885</v>
      </c>
      <c r="T38" s="38">
        <v>-0.60082715554659383</v>
      </c>
    </row>
    <row r="40" spans="1:20" x14ac:dyDescent="0.3">
      <c r="B40">
        <f>10^B36</f>
        <v>595.64422981846235</v>
      </c>
      <c r="M40">
        <f>10^M36</f>
        <v>436.8451227539951</v>
      </c>
    </row>
    <row r="41" spans="1:20" x14ac:dyDescent="0.3">
      <c r="B41" s="37">
        <v>1.1348467362279562</v>
      </c>
      <c r="M41" s="37">
        <v>1.521042590475014</v>
      </c>
    </row>
    <row r="42" spans="1:20" ht="15" thickBot="1" x14ac:dyDescent="0.35">
      <c r="B42" s="38">
        <v>-0.28958404322532844</v>
      </c>
      <c r="M42" s="38">
        <v>-0.94731191330964115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activeCell="L43" sqref="L43"/>
    </sheetView>
  </sheetViews>
  <sheetFormatPr defaultRowHeight="14.4" x14ac:dyDescent="0.3"/>
  <cols>
    <col min="8" max="8" width="9.44140625" customWidth="1"/>
  </cols>
  <sheetData>
    <row r="1" spans="1:28" x14ac:dyDescent="0.3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0" t="s">
        <v>6</v>
      </c>
      <c r="H1" s="10" t="s">
        <v>7</v>
      </c>
      <c r="I1" s="10" t="s">
        <v>1</v>
      </c>
      <c r="J1" s="10" t="s">
        <v>6</v>
      </c>
      <c r="K1" s="10" t="s">
        <v>7</v>
      </c>
      <c r="L1" s="12" t="s">
        <v>8</v>
      </c>
      <c r="M1" s="12" t="s">
        <v>9</v>
      </c>
      <c r="N1" s="23" t="s">
        <v>10</v>
      </c>
      <c r="O1" s="29" t="s">
        <v>0</v>
      </c>
      <c r="P1" s="10" t="s">
        <v>1</v>
      </c>
      <c r="Q1" s="10" t="s">
        <v>2</v>
      </c>
      <c r="R1" s="10" t="s">
        <v>3</v>
      </c>
      <c r="S1" s="10" t="s">
        <v>4</v>
      </c>
      <c r="T1" s="10" t="s">
        <v>5</v>
      </c>
      <c r="U1" s="10" t="s">
        <v>6</v>
      </c>
      <c r="V1" s="10" t="s">
        <v>11</v>
      </c>
      <c r="W1" s="10" t="s">
        <v>3</v>
      </c>
      <c r="X1" s="10" t="s">
        <v>6</v>
      </c>
      <c r="Y1" s="10" t="s">
        <v>11</v>
      </c>
      <c r="Z1" s="30" t="s">
        <v>12</v>
      </c>
      <c r="AA1" s="30" t="s">
        <v>9</v>
      </c>
      <c r="AB1" s="31" t="s">
        <v>13</v>
      </c>
    </row>
    <row r="2" spans="1:28" x14ac:dyDescent="0.3">
      <c r="A2" s="13" t="s">
        <v>14</v>
      </c>
      <c r="B2" s="2" t="s">
        <v>14</v>
      </c>
      <c r="C2" s="1" t="s">
        <v>14</v>
      </c>
      <c r="D2" s="1" t="s">
        <v>14</v>
      </c>
      <c r="E2" s="1" t="s">
        <v>14</v>
      </c>
      <c r="F2" s="1" t="s">
        <v>14</v>
      </c>
      <c r="G2" s="2" t="s">
        <v>14</v>
      </c>
      <c r="H2" s="2" t="s">
        <v>14</v>
      </c>
      <c r="I2" s="2" t="s">
        <v>15</v>
      </c>
      <c r="J2" s="2" t="s">
        <v>15</v>
      </c>
      <c r="K2" s="2" t="s">
        <v>15</v>
      </c>
      <c r="L2" s="3"/>
      <c r="M2" s="3"/>
      <c r="N2" s="24"/>
      <c r="O2" s="32" t="s">
        <v>14</v>
      </c>
      <c r="P2" s="2" t="s">
        <v>14</v>
      </c>
      <c r="Q2" s="2" t="s">
        <v>14</v>
      </c>
      <c r="R2" s="2" t="s">
        <v>14</v>
      </c>
      <c r="S2" s="2" t="s">
        <v>14</v>
      </c>
      <c r="T2" s="2" t="s">
        <v>14</v>
      </c>
      <c r="U2" s="2" t="s">
        <v>14</v>
      </c>
      <c r="V2" s="2" t="s">
        <v>14</v>
      </c>
      <c r="W2" s="2" t="s">
        <v>15</v>
      </c>
      <c r="X2" s="2" t="s">
        <v>15</v>
      </c>
      <c r="Y2" s="2" t="s">
        <v>15</v>
      </c>
      <c r="Z2" s="27"/>
      <c r="AA2" s="27"/>
      <c r="AB2" s="33"/>
    </row>
    <row r="3" spans="1:28" x14ac:dyDescent="0.3">
      <c r="A3" s="19">
        <v>20.5</v>
      </c>
      <c r="B3" s="20">
        <v>20.7</v>
      </c>
      <c r="C3" s="20">
        <v>20.6</v>
      </c>
      <c r="D3" s="20">
        <v>3.1</v>
      </c>
      <c r="E3" s="4">
        <f>A3+B3</f>
        <v>41.2</v>
      </c>
      <c r="F3" s="4">
        <f>C3+D3</f>
        <v>23.700000000000003</v>
      </c>
      <c r="G3" s="5">
        <f>E3+2*F3</f>
        <v>88.600000000000009</v>
      </c>
      <c r="H3" s="6">
        <v>46924.184988627749</v>
      </c>
      <c r="I3" s="7">
        <f>B3/6.89475729</f>
        <v>3.0022811723949747</v>
      </c>
      <c r="J3" s="5">
        <f>G3/6.89475729</f>
        <v>12.85034356880168</v>
      </c>
      <c r="K3" s="5">
        <f>H3/6.89475729</f>
        <v>6805.7776387118838</v>
      </c>
      <c r="L3" s="8">
        <f>LOG(K3)</f>
        <v>3.8328777555358715</v>
      </c>
      <c r="M3" s="8">
        <f>LOG(J3)</f>
        <v>1.1089147391879401</v>
      </c>
      <c r="N3" s="25">
        <f>LOG(I3)</f>
        <v>0.47745136275780714</v>
      </c>
      <c r="O3" s="19">
        <v>20.2</v>
      </c>
      <c r="P3" s="20">
        <v>5.3</v>
      </c>
      <c r="Q3" s="20">
        <v>20.6</v>
      </c>
      <c r="R3" s="20">
        <v>20.399999999999999</v>
      </c>
      <c r="S3" s="5">
        <f>O3+P3</f>
        <v>25.5</v>
      </c>
      <c r="T3" s="5">
        <f>Q3+R3</f>
        <v>41</v>
      </c>
      <c r="U3" s="5">
        <f>S3+2*T3</f>
        <v>107.5</v>
      </c>
      <c r="V3" s="20">
        <v>97422.137038811677</v>
      </c>
      <c r="W3" s="5">
        <f>R3/6.89475729</f>
        <v>2.9587698510559171</v>
      </c>
      <c r="X3" s="5">
        <f>U3/6.89475729</f>
        <v>15.591556813162308</v>
      </c>
      <c r="Y3" s="5">
        <f>V3/6.89475729</f>
        <v>14129.886367444802</v>
      </c>
      <c r="Z3" s="28">
        <f>LOG(Y3)</f>
        <v>4.1501386692661013</v>
      </c>
      <c r="AA3" s="28">
        <f>LOG(X3)</f>
        <v>1.1928894815525135</v>
      </c>
      <c r="AB3" s="34">
        <f>LOG(W3)</f>
        <v>0.47111118472678815</v>
      </c>
    </row>
    <row r="4" spans="1:28" x14ac:dyDescent="0.3">
      <c r="A4" s="19">
        <v>20.3</v>
      </c>
      <c r="B4" s="20">
        <v>42.1</v>
      </c>
      <c r="C4" s="20">
        <v>20.6</v>
      </c>
      <c r="D4" s="20">
        <v>5.5</v>
      </c>
      <c r="E4" s="4">
        <f>A4+B4</f>
        <v>62.400000000000006</v>
      </c>
      <c r="F4" s="4">
        <f>C4+D4</f>
        <v>26.1</v>
      </c>
      <c r="G4" s="5">
        <f>E4+2*F4</f>
        <v>114.60000000000001</v>
      </c>
      <c r="H4" s="6">
        <v>51547.502047502043</v>
      </c>
      <c r="I4" s="7">
        <f>B4/6.89475729</f>
        <v>6.1060887612477508</v>
      </c>
      <c r="J4" s="5">
        <f>G4/6.89475729</f>
        <v>16.621324751520007</v>
      </c>
      <c r="K4" s="5">
        <f>H4/6.89475729</f>
        <v>7476.3330860486376</v>
      </c>
      <c r="L4" s="8">
        <f>LOG(K4)</f>
        <v>3.8736886418521235</v>
      </c>
      <c r="M4" s="8">
        <f>LOG(J4)</f>
        <v>1.2206656349322607</v>
      </c>
      <c r="N4" s="25">
        <f>LOG(I4)</f>
        <v>0.78576311313655767</v>
      </c>
      <c r="O4" s="19">
        <v>20.100000000000001</v>
      </c>
      <c r="P4" s="20">
        <v>5.0999999999999996</v>
      </c>
      <c r="Q4" s="20">
        <v>20.399999999999999</v>
      </c>
      <c r="R4" s="20">
        <v>40.799999999999997</v>
      </c>
      <c r="S4" s="5">
        <f>O4+P4</f>
        <v>25.200000000000003</v>
      </c>
      <c r="T4" s="5">
        <f>Q4+R4</f>
        <v>61.199999999999996</v>
      </c>
      <c r="U4" s="5">
        <f>S4+2*T4</f>
        <v>147.6</v>
      </c>
      <c r="V4" s="20">
        <v>91363.350408915256</v>
      </c>
      <c r="W4" s="5">
        <f>R4/6.89475729</f>
        <v>5.9175397021118341</v>
      </c>
      <c r="X4" s="5">
        <f>U4/6.89475729</f>
        <v>21.40757009881634</v>
      </c>
      <c r="Y4" s="5">
        <f>V4/6.89475729</f>
        <v>13251.133660850772</v>
      </c>
      <c r="Z4" s="28">
        <f>LOG(Y4)</f>
        <v>4.1222530346193018</v>
      </c>
      <c r="AA4" s="28">
        <f>LOG(X4)</f>
        <v>1.3305673747879121</v>
      </c>
      <c r="AB4" s="34">
        <f>LOG(W4)</f>
        <v>0.77214118039076929</v>
      </c>
    </row>
    <row r="5" spans="1:28" x14ac:dyDescent="0.3">
      <c r="A5" s="19">
        <v>20.6</v>
      </c>
      <c r="B5" s="20">
        <v>61.4</v>
      </c>
      <c r="C5" s="20">
        <v>20.9</v>
      </c>
      <c r="D5" s="20">
        <v>6.9</v>
      </c>
      <c r="E5" s="4">
        <f>A5+B5</f>
        <v>82</v>
      </c>
      <c r="F5" s="4">
        <f>C5+D5</f>
        <v>27.799999999999997</v>
      </c>
      <c r="G5" s="5">
        <f>E5+2*F5</f>
        <v>137.6</v>
      </c>
      <c r="H5" s="6">
        <v>57120.7218419415</v>
      </c>
      <c r="I5" s="7">
        <f>B5/6.89475729</f>
        <v>8.9053171007271228</v>
      </c>
      <c r="J5" s="5">
        <f>G5/6.89475729</f>
        <v>19.957192720847754</v>
      </c>
      <c r="K5" s="5">
        <f>H5/6.89475729</f>
        <v>8284.6602772788101</v>
      </c>
      <c r="L5" s="8">
        <f>LOG(K5)</f>
        <v>3.918274704339161</v>
      </c>
      <c r="M5" s="8">
        <f>LOG(J5)</f>
        <v>1.3000994512003818</v>
      </c>
      <c r="N5" s="25">
        <f>LOG(I5)</f>
        <v>0.94964938844205704</v>
      </c>
      <c r="O5" s="19">
        <v>20.5</v>
      </c>
      <c r="P5" s="20">
        <v>7.2</v>
      </c>
      <c r="Q5" s="20">
        <v>20.5</v>
      </c>
      <c r="R5" s="20">
        <v>48.5</v>
      </c>
      <c r="S5" s="5">
        <f>O5+P5</f>
        <v>27.7</v>
      </c>
      <c r="T5" s="5">
        <f>Q5+R5</f>
        <v>69</v>
      </c>
      <c r="U5" s="5">
        <f>S5+2*T5</f>
        <v>165.7</v>
      </c>
      <c r="V5" s="20">
        <v>56607.419359036074</v>
      </c>
      <c r="W5" s="5">
        <f>R5/6.89475729</f>
        <v>7.0343302831476464</v>
      </c>
      <c r="X5" s="5">
        <f>U5/6.89475729</f>
        <v>24.032753152939481</v>
      </c>
      <c r="Y5" s="5">
        <f>V5/6.89475729</f>
        <v>8210.2120463526971</v>
      </c>
      <c r="Z5" s="28">
        <f>LOG(Y5)</f>
        <v>3.9143543738516766</v>
      </c>
      <c r="AA5" s="28">
        <f>LOG(X5)</f>
        <v>1.380803525720226</v>
      </c>
      <c r="AB5" s="34">
        <f>LOG(W5)</f>
        <v>0.8472227559031531</v>
      </c>
    </row>
    <row r="6" spans="1:28" x14ac:dyDescent="0.3">
      <c r="A6" s="19">
        <v>34.700000000000003</v>
      </c>
      <c r="B6" s="20">
        <v>34.700000000000003</v>
      </c>
      <c r="C6" s="20">
        <v>34.700000000000003</v>
      </c>
      <c r="D6" s="20">
        <v>4.7</v>
      </c>
      <c r="E6" s="4">
        <f>A6+B6</f>
        <v>69.400000000000006</v>
      </c>
      <c r="F6" s="4">
        <f>C6+D6</f>
        <v>39.400000000000006</v>
      </c>
      <c r="G6" s="5">
        <f>E6+2*F6</f>
        <v>148.20000000000002</v>
      </c>
      <c r="H6" s="6">
        <v>71652.624309392268</v>
      </c>
      <c r="I6" s="7">
        <f>B6/6.89475729</f>
        <v>5.0328095015509966</v>
      </c>
      <c r="J6" s="5">
        <f>G6/6.89475729</f>
        <v>21.494592741494461</v>
      </c>
      <c r="K6" s="5">
        <f>H6/6.89475729</f>
        <v>10392.334537042458</v>
      </c>
      <c r="L6" s="8">
        <f>LOG(K6)</f>
        <v>4.0167131185550646</v>
      </c>
      <c r="M6" s="8">
        <f>LOG(J6)</f>
        <v>1.3323292209441988</v>
      </c>
      <c r="N6" s="25">
        <f>LOG(I6)</f>
        <v>0.70181049209176316</v>
      </c>
      <c r="O6" s="19">
        <v>34.299999999999997</v>
      </c>
      <c r="P6" s="20">
        <v>6.5</v>
      </c>
      <c r="Q6" s="20">
        <v>34.700000000000003</v>
      </c>
      <c r="R6" s="20">
        <v>34.299999999999997</v>
      </c>
      <c r="S6" s="5">
        <f>O6+P6</f>
        <v>40.799999999999997</v>
      </c>
      <c r="T6" s="5">
        <f>Q6+R6</f>
        <v>69</v>
      </c>
      <c r="U6" s="5">
        <f>S6+2*T6</f>
        <v>178.8</v>
      </c>
      <c r="V6" s="20">
        <v>93178.294104107845</v>
      </c>
      <c r="W6" s="5">
        <f>R6/6.89475729</f>
        <v>4.9747944064322525</v>
      </c>
      <c r="X6" s="5">
        <f>U6/6.89475729</f>
        <v>25.932747518078333</v>
      </c>
      <c r="Y6" s="5">
        <f>V6/6.89475729</f>
        <v>13514.368988630176</v>
      </c>
      <c r="Z6" s="28">
        <f>LOG(Y6)</f>
        <v>4.130795772479904</v>
      </c>
      <c r="AA6" s="28">
        <f>LOG(X6)</f>
        <v>1.4138485317607883</v>
      </c>
      <c r="AB6" s="34">
        <f>LOG(W6)</f>
        <v>0.69677513734365981</v>
      </c>
    </row>
    <row r="7" spans="1:28" x14ac:dyDescent="0.3">
      <c r="A7" s="19">
        <v>34.6</v>
      </c>
      <c r="B7" s="20">
        <v>68.7</v>
      </c>
      <c r="C7" s="20">
        <v>34.700000000000003</v>
      </c>
      <c r="D7" s="20">
        <v>7.2</v>
      </c>
      <c r="E7" s="4">
        <f>A7+B7</f>
        <v>103.30000000000001</v>
      </c>
      <c r="F7" s="4">
        <f>C7+D7</f>
        <v>41.900000000000006</v>
      </c>
      <c r="G7" s="5">
        <f>E7+2*F7</f>
        <v>187.10000000000002</v>
      </c>
      <c r="H7" s="6">
        <v>83773.654159869489</v>
      </c>
      <c r="I7" s="7">
        <f>B7/6.89475729</f>
        <v>9.9640925866441918</v>
      </c>
      <c r="J7" s="5">
        <f>G7/6.89475729</f>
        <v>27.136560741792263</v>
      </c>
      <c r="K7" s="5">
        <f>H7/6.89475729</f>
        <v>12150.34128632387</v>
      </c>
      <c r="L7" s="8">
        <f>LOG(K7)</f>
        <v>4.0845884768384924</v>
      </c>
      <c r="M7" s="8">
        <f>LOG(J7)</f>
        <v>1.4335548048008993</v>
      </c>
      <c r="N7" s="25">
        <f>LOG(I7)</f>
        <v>0.9984377543604398</v>
      </c>
      <c r="O7" s="19">
        <v>34.299999999999997</v>
      </c>
      <c r="P7" s="20">
        <v>7.2</v>
      </c>
      <c r="Q7" s="20">
        <v>34.6</v>
      </c>
      <c r="R7" s="20">
        <v>67.400000000000006</v>
      </c>
      <c r="S7" s="5">
        <f>O7+P7</f>
        <v>41.5</v>
      </c>
      <c r="T7" s="5">
        <f>Q7+R7</f>
        <v>102</v>
      </c>
      <c r="U7" s="5">
        <f>S7+2*T7</f>
        <v>245.5</v>
      </c>
      <c r="V7" s="20">
        <v>81438.905128170591</v>
      </c>
      <c r="W7" s="5">
        <f>R7/6.89475729</f>
        <v>9.775543527508276</v>
      </c>
      <c r="X7" s="5">
        <f>U7/6.89475729</f>
        <v>35.606764629128804</v>
      </c>
      <c r="Y7" s="5">
        <f>V7/6.89475729</f>
        <v>11811.714568442856</v>
      </c>
      <c r="Z7" s="28">
        <f>LOG(Y7)</f>
        <v>4.0723129436394689</v>
      </c>
      <c r="AA7" s="28">
        <f>LOG(X7)</f>
        <v>1.5515325137598766</v>
      </c>
      <c r="AB7" s="34">
        <f>LOG(W7)</f>
        <v>0.99014091383620928</v>
      </c>
    </row>
    <row r="8" spans="1:28" x14ac:dyDescent="0.3">
      <c r="A8" s="19">
        <v>34.6</v>
      </c>
      <c r="B8" s="20">
        <v>102.3</v>
      </c>
      <c r="C8" s="20">
        <v>34.799999999999997</v>
      </c>
      <c r="D8" s="20">
        <v>10.7</v>
      </c>
      <c r="E8" s="4">
        <f>A8+B8</f>
        <v>136.9</v>
      </c>
      <c r="F8" s="4">
        <f>C8+D8</f>
        <v>45.5</v>
      </c>
      <c r="G8" s="5">
        <f>E8+2*F8</f>
        <v>227.9</v>
      </c>
      <c r="H8" s="6">
        <v>82893.495934959356</v>
      </c>
      <c r="I8" s="7">
        <f>B8/6.89475729</f>
        <v>14.837360576618643</v>
      </c>
      <c r="J8" s="5">
        <f>G8/6.89475729</f>
        <v>33.054100443904098</v>
      </c>
      <c r="K8" s="5">
        <f>H8/6.89475729</f>
        <v>12022.685128479607</v>
      </c>
      <c r="L8" s="8">
        <f>LOG(K8)</f>
        <v>4.0800014731784184</v>
      </c>
      <c r="M8" s="8">
        <f>LOG(J8)</f>
        <v>1.519225342481265</v>
      </c>
      <c r="N8" s="25">
        <f>LOG(I8)</f>
        <v>1.1713566510130495</v>
      </c>
      <c r="O8" s="19">
        <v>34.4</v>
      </c>
      <c r="P8" s="20">
        <v>12.3</v>
      </c>
      <c r="Q8" s="20">
        <v>34.5</v>
      </c>
      <c r="R8" s="20">
        <v>101.5</v>
      </c>
      <c r="S8" s="5">
        <f>O8+P8</f>
        <v>46.7</v>
      </c>
      <c r="T8" s="5">
        <f>Q8+R8</f>
        <v>136</v>
      </c>
      <c r="U8" s="5">
        <f>S8+2*T8</f>
        <v>318.7</v>
      </c>
      <c r="V8" s="20">
        <v>30440.654006562527</v>
      </c>
      <c r="W8" s="5">
        <f>R8/6.89475729</f>
        <v>14.721330386381156</v>
      </c>
      <c r="X8" s="5">
        <f>U8/6.89475729</f>
        <v>46.223527035858865</v>
      </c>
      <c r="Y8" s="5">
        <f>V8/6.89475729</f>
        <v>4415.0435941687119</v>
      </c>
      <c r="Z8" s="28">
        <f>LOG(Y8)</f>
        <v>3.6449349961612532</v>
      </c>
      <c r="AA8" s="28">
        <f>LOG(X8)</f>
        <v>1.6648630807746221</v>
      </c>
      <c r="AB8" s="34">
        <f>LOG(W8)</f>
        <v>1.1679470595501211</v>
      </c>
    </row>
    <row r="9" spans="1:28" x14ac:dyDescent="0.3">
      <c r="A9" s="19">
        <v>68.5</v>
      </c>
      <c r="B9" s="20">
        <v>68.5</v>
      </c>
      <c r="C9" s="20">
        <v>68.599999999999994</v>
      </c>
      <c r="D9" s="20">
        <v>6</v>
      </c>
      <c r="E9" s="4">
        <f>A9+B9</f>
        <v>137</v>
      </c>
      <c r="F9" s="4">
        <f>C9+D9</f>
        <v>74.599999999999994</v>
      </c>
      <c r="G9" s="5">
        <f>E9+2*F9</f>
        <v>286.2</v>
      </c>
      <c r="H9" s="6">
        <v>134658.11965811969</v>
      </c>
      <c r="I9" s="7">
        <f>B9/6.89475729</f>
        <v>9.9350850390848198</v>
      </c>
      <c r="J9" s="5">
        <f>G9/6.89475729</f>
        <v>41.509800557460956</v>
      </c>
      <c r="K9" s="5">
        <f>H9/6.89475729</f>
        <v>19530.509051192385</v>
      </c>
      <c r="L9" s="8">
        <f>LOG(K9)</f>
        <v>4.2907135630647462</v>
      </c>
      <c r="M9" s="8">
        <f>LOG(J9)</f>
        <v>1.6181506467246469</v>
      </c>
      <c r="N9" s="25">
        <f>LOG(I9)</f>
        <v>0.99717158879331491</v>
      </c>
      <c r="O9" s="19">
        <v>68.3</v>
      </c>
      <c r="P9" s="20">
        <v>9.1</v>
      </c>
      <c r="Q9" s="20">
        <v>68.5</v>
      </c>
      <c r="R9" s="20">
        <v>68.099999999999994</v>
      </c>
      <c r="S9" s="5">
        <f>O9+P9</f>
        <v>77.399999999999991</v>
      </c>
      <c r="T9" s="5">
        <f>Q9+R9</f>
        <v>136.6</v>
      </c>
      <c r="U9" s="5">
        <f>S9+2*T9</f>
        <v>350.59999999999997</v>
      </c>
      <c r="V9" s="20">
        <v>47626.090549738408</v>
      </c>
      <c r="W9" s="5">
        <f>R9/6.89475729</f>
        <v>9.8770699439660756</v>
      </c>
      <c r="X9" s="5">
        <f>U9/6.89475729</f>
        <v>50.850230871578653</v>
      </c>
      <c r="Y9" s="5">
        <f>V9/6.89475729</f>
        <v>6907.5804334424083</v>
      </c>
      <c r="Z9" s="28">
        <f>LOG(Y9)</f>
        <v>3.8393259506420154</v>
      </c>
      <c r="AA9" s="28">
        <f>LOG(X9)</f>
        <v>1.7062929290586655</v>
      </c>
      <c r="AB9" s="34">
        <f>LOG(W9)</f>
        <v>0.99462812921367449</v>
      </c>
    </row>
    <row r="10" spans="1:28" x14ac:dyDescent="0.3">
      <c r="A10" s="19">
        <v>68.5</v>
      </c>
      <c r="B10" s="20">
        <v>137.30000000000001</v>
      </c>
      <c r="C10" s="20">
        <v>68.900000000000006</v>
      </c>
      <c r="D10" s="20">
        <v>10.9</v>
      </c>
      <c r="E10" s="4">
        <f>A10+B10</f>
        <v>205.8</v>
      </c>
      <c r="F10" s="4">
        <f>C10+D10</f>
        <v>79.800000000000011</v>
      </c>
      <c r="G10" s="5">
        <f>E10+2*F10</f>
        <v>365.40000000000003</v>
      </c>
      <c r="H10" s="6">
        <v>149827.37226277374</v>
      </c>
      <c r="I10" s="7">
        <f>B10/6.89475729</f>
        <v>19.9136813995087</v>
      </c>
      <c r="J10" s="5">
        <f>G10/6.89475729</f>
        <v>52.996789390972168</v>
      </c>
      <c r="K10" s="5">
        <f>H10/6.89475729</f>
        <v>21730.623133040517</v>
      </c>
      <c r="L10" s="8">
        <f>LOG(K10)</f>
        <v>4.3370721800416865</v>
      </c>
      <c r="M10" s="8">
        <f>LOG(J10)</f>
        <v>1.7242495603174084</v>
      </c>
      <c r="N10" s="25">
        <f>LOG(I10)</f>
        <v>1.2991515545376446</v>
      </c>
      <c r="O10" s="19">
        <v>68.5</v>
      </c>
      <c r="P10" s="20">
        <v>11.7</v>
      </c>
      <c r="Q10" s="20">
        <v>68.599999999999994</v>
      </c>
      <c r="R10" s="20">
        <v>136.1</v>
      </c>
      <c r="S10" s="5">
        <f>O10+P10</f>
        <v>80.2</v>
      </c>
      <c r="T10" s="5">
        <f>Q10+R10</f>
        <v>204.7</v>
      </c>
      <c r="U10" s="5">
        <f>S10+2*T10</f>
        <v>489.59999999999997</v>
      </c>
      <c r="V10" s="20">
        <v>44010.279977620245</v>
      </c>
      <c r="W10" s="5">
        <f>R10/6.89475729</f>
        <v>19.739636114152468</v>
      </c>
      <c r="X10" s="5">
        <f>U10/6.89475729</f>
        <v>71.010476425342006</v>
      </c>
      <c r="Y10" s="5">
        <f>V10/6.89475729</f>
        <v>6383.1514477604251</v>
      </c>
      <c r="Z10" s="28">
        <f>LOG(Y10)</f>
        <v>3.8050351486983893</v>
      </c>
      <c r="AA10" s="28">
        <f>LOG(X10)</f>
        <v>1.8513224264383941</v>
      </c>
      <c r="AB10" s="34">
        <f>LOG(W10)</f>
        <v>1.295339142504224</v>
      </c>
    </row>
    <row r="11" spans="1:28" x14ac:dyDescent="0.3">
      <c r="A11" s="19">
        <v>68.7</v>
      </c>
      <c r="B11" s="20">
        <v>206.2</v>
      </c>
      <c r="C11" s="20">
        <v>69.3</v>
      </c>
      <c r="D11" s="20">
        <v>14.8</v>
      </c>
      <c r="E11" s="4">
        <f>A11+B11</f>
        <v>274.89999999999998</v>
      </c>
      <c r="F11" s="4">
        <f>C11+D11</f>
        <v>84.1</v>
      </c>
      <c r="G11" s="5">
        <f>E11+2*F11</f>
        <v>443.09999999999997</v>
      </c>
      <c r="H11" s="6">
        <v>145444.20853974996</v>
      </c>
      <c r="I11" s="7">
        <f>B11/6.89475729</f>
        <v>29.906781533712259</v>
      </c>
      <c r="J11" s="5">
        <f>G11/6.89475729</f>
        <v>64.266221617788077</v>
      </c>
      <c r="K11" s="5">
        <f>H11/6.89475729</f>
        <v>21094.898982259889</v>
      </c>
      <c r="L11" s="8">
        <f>LOG(K11)</f>
        <v>4.324177450004596</v>
      </c>
      <c r="M11" s="8">
        <f>LOG(J11)</f>
        <v>1.8079827673325013</v>
      </c>
      <c r="N11" s="25">
        <f>LOG(I11)</f>
        <v>1.4757696782483871</v>
      </c>
      <c r="O11" s="19">
        <v>68.3</v>
      </c>
      <c r="P11" s="20">
        <v>14.8</v>
      </c>
      <c r="Q11" s="20">
        <v>68.7</v>
      </c>
      <c r="R11" s="20">
        <v>205.9</v>
      </c>
      <c r="S11" s="5">
        <f>O11+P11</f>
        <v>83.1</v>
      </c>
      <c r="T11" s="5">
        <f>Q11+R11</f>
        <v>274.60000000000002</v>
      </c>
      <c r="U11" s="5">
        <f>S11+2*T11</f>
        <v>632.30000000000007</v>
      </c>
      <c r="V11" s="20">
        <v>48138.673308534075</v>
      </c>
      <c r="W11" s="5">
        <f>R11/6.89475729</f>
        <v>29.863270212373205</v>
      </c>
      <c r="X11" s="5">
        <f>U11/6.89475729</f>
        <v>91.707361608953761</v>
      </c>
      <c r="Y11" s="5">
        <f>V11/6.89475729</f>
        <v>6981.924277211805</v>
      </c>
      <c r="Z11" s="28">
        <f>LOG(Y11)</f>
        <v>3.8439751343424682</v>
      </c>
      <c r="AA11" s="28">
        <f>LOG(X11)</f>
        <v>1.9624041991141077</v>
      </c>
      <c r="AB11" s="34">
        <f>LOG(W11)</f>
        <v>1.4751373639189207</v>
      </c>
    </row>
    <row r="12" spans="1:28" x14ac:dyDescent="0.3">
      <c r="A12" s="19">
        <v>102.4</v>
      </c>
      <c r="B12" s="20">
        <v>68.900000000000006</v>
      </c>
      <c r="C12" s="20">
        <v>102.6</v>
      </c>
      <c r="D12" s="20">
        <v>5.5</v>
      </c>
      <c r="E12" s="4">
        <f>A12+B12</f>
        <v>171.3</v>
      </c>
      <c r="F12" s="4">
        <f>C12+D12</f>
        <v>108.1</v>
      </c>
      <c r="G12" s="5">
        <f>E12+2*F12</f>
        <v>387.5</v>
      </c>
      <c r="H12" s="6">
        <v>183447.01691896707</v>
      </c>
      <c r="I12" s="7">
        <f>B12/6.89475729</f>
        <v>9.9931001342035639</v>
      </c>
      <c r="J12" s="5">
        <f>G12/6.89475729</f>
        <v>56.202123396282744</v>
      </c>
      <c r="K12" s="5">
        <f>H12/6.89475729</f>
        <v>26606.740339509044</v>
      </c>
      <c r="L12" s="8">
        <f>LOG(K12)</f>
        <v>4.4249916712714867</v>
      </c>
      <c r="M12" s="8">
        <f>LOG(J12)</f>
        <v>1.7497527241432185</v>
      </c>
      <c r="N12" s="25">
        <f>LOG(I12)</f>
        <v>0.99970023920851525</v>
      </c>
      <c r="O12" s="19">
        <v>102.3</v>
      </c>
      <c r="P12" s="20">
        <v>-1.9</v>
      </c>
      <c r="Q12" s="20">
        <v>102.6</v>
      </c>
      <c r="R12" s="20">
        <v>67.7</v>
      </c>
      <c r="S12" s="5">
        <f>O12+P12</f>
        <v>100.39999999999999</v>
      </c>
      <c r="T12" s="5">
        <f>Q12+R12</f>
        <v>170.3</v>
      </c>
      <c r="U12" s="5">
        <f>S12+2*T12</f>
        <v>441</v>
      </c>
      <c r="V12" s="20">
        <v>59730.358695523886</v>
      </c>
      <c r="W12" s="5">
        <f>R12/6.89475729</f>
        <v>9.8190548488473333</v>
      </c>
      <c r="X12" s="5">
        <f>U12/6.89475729</f>
        <v>63.96164236841468</v>
      </c>
      <c r="Y12" s="5">
        <f>V12/6.89475729</f>
        <v>8663.1561029937111</v>
      </c>
      <c r="Z12" s="28">
        <f>LOG(Y12)</f>
        <v>3.9376761401011833</v>
      </c>
      <c r="AA12" s="28">
        <f>LOG(X12)</f>
        <v>1.805919606768728</v>
      </c>
      <c r="AB12" s="34">
        <f>LOG(W12)</f>
        <v>0.99206968598603373</v>
      </c>
    </row>
    <row r="13" spans="1:28" x14ac:dyDescent="0.3">
      <c r="A13" s="19">
        <v>102.7</v>
      </c>
      <c r="B13" s="20">
        <v>102.6</v>
      </c>
      <c r="C13" s="20">
        <v>102.6</v>
      </c>
      <c r="D13" s="20">
        <v>7</v>
      </c>
      <c r="E13" s="4">
        <f>A13+B13</f>
        <v>205.3</v>
      </c>
      <c r="F13" s="4">
        <f>C13+D13</f>
        <v>109.6</v>
      </c>
      <c r="G13" s="5">
        <f>E13+2*F13</f>
        <v>424.5</v>
      </c>
      <c r="H13" s="6">
        <v>205612.600536193</v>
      </c>
      <c r="I13" s="7">
        <f>B13/6.89475729</f>
        <v>14.8808718979577</v>
      </c>
      <c r="J13" s="5">
        <f>G13/6.89475729</f>
        <v>61.568519694766515</v>
      </c>
      <c r="K13" s="5">
        <f>H13/6.89475729</f>
        <v>29821.586444298606</v>
      </c>
      <c r="L13" s="8">
        <f>LOG(K13)</f>
        <v>4.4745307432644665</v>
      </c>
      <c r="M13" s="8">
        <f>LOG(J13)</f>
        <v>1.7893587118808609</v>
      </c>
      <c r="N13" s="25">
        <f>LOG(I13)</f>
        <v>1.1726283780766869</v>
      </c>
      <c r="O13" s="19">
        <v>102.3</v>
      </c>
      <c r="P13" s="20">
        <v>1.9</v>
      </c>
      <c r="Q13" s="20">
        <v>102.5</v>
      </c>
      <c r="R13" s="20">
        <v>102.1</v>
      </c>
      <c r="S13" s="5">
        <f>O13+P13</f>
        <v>104.2</v>
      </c>
      <c r="T13" s="5">
        <f>Q13+R13</f>
        <v>204.6</v>
      </c>
      <c r="U13" s="5">
        <f>S13+2*T13</f>
        <v>513.4</v>
      </c>
      <c r="V13" s="20">
        <v>71043.029019571331</v>
      </c>
      <c r="W13" s="5">
        <f>R13/6.89475729</f>
        <v>14.808353029059271</v>
      </c>
      <c r="X13" s="5">
        <f>U13/6.89475729</f>
        <v>74.462374584907252</v>
      </c>
      <c r="Y13" s="5">
        <f>V13/6.89475729</f>
        <v>10303.92021523521</v>
      </c>
      <c r="Z13" s="28">
        <f>LOG(Y13)</f>
        <v>4.0130024872229146</v>
      </c>
      <c r="AA13" s="28">
        <f>LOG(X13)</f>
        <v>1.871936881636314</v>
      </c>
      <c r="AB13" s="34">
        <f>LOG(W13)</f>
        <v>1.1705067593877996</v>
      </c>
    </row>
    <row r="14" spans="1:28" x14ac:dyDescent="0.3">
      <c r="A14" s="19">
        <v>102.7</v>
      </c>
      <c r="B14" s="20">
        <v>206.3</v>
      </c>
      <c r="C14" s="20">
        <v>102.8</v>
      </c>
      <c r="D14" s="20">
        <v>12.4</v>
      </c>
      <c r="E14" s="4">
        <f>A14+B14</f>
        <v>309</v>
      </c>
      <c r="F14" s="4">
        <f>C14+D14</f>
        <v>115.2</v>
      </c>
      <c r="G14" s="5">
        <f>E14+2*F14</f>
        <v>539.4</v>
      </c>
      <c r="H14" s="6">
        <v>221167.80207959842</v>
      </c>
      <c r="I14" s="7">
        <f>B14/6.89475729</f>
        <v>29.921285307491949</v>
      </c>
      <c r="J14" s="5">
        <f>G14/6.89475729</f>
        <v>78.233355767625568</v>
      </c>
      <c r="K14" s="5">
        <f>H14/6.89475729</f>
        <v>32077.677687128333</v>
      </c>
      <c r="L14" s="8">
        <f>LOG(K14)</f>
        <v>4.5062029193324209</v>
      </c>
      <c r="M14" s="8">
        <f>LOG(J14)</f>
        <v>1.8933919594177617</v>
      </c>
      <c r="N14" s="25">
        <f>LOG(I14)</f>
        <v>1.4759802452740409</v>
      </c>
      <c r="O14" s="19">
        <v>102.3</v>
      </c>
      <c r="P14" s="20">
        <v>10.7</v>
      </c>
      <c r="Q14" s="20">
        <v>102.6</v>
      </c>
      <c r="R14" s="20">
        <v>206.2</v>
      </c>
      <c r="S14" s="5">
        <f>O14+P14</f>
        <v>113</v>
      </c>
      <c r="T14" s="5">
        <f>Q14+R14</f>
        <v>308.79999999999995</v>
      </c>
      <c r="U14" s="5">
        <f>S14+2*T14</f>
        <v>730.59999999999991</v>
      </c>
      <c r="V14" s="20">
        <v>89583.567429335279</v>
      </c>
      <c r="W14" s="5">
        <f>R14/6.89475729</f>
        <v>29.906781533712259</v>
      </c>
      <c r="X14" s="5">
        <f>U14/6.89475729</f>
        <v>105.96457123438495</v>
      </c>
      <c r="Y14" s="5">
        <f>V14/6.89475729</f>
        <v>12992.997963723141</v>
      </c>
      <c r="Z14" s="28">
        <f>LOG(Y14)</f>
        <v>4.1137093703864034</v>
      </c>
      <c r="AA14" s="28">
        <f>LOG(X14)</f>
        <v>2.0251606851767874</v>
      </c>
      <c r="AB14" s="34">
        <f>LOG(W14)</f>
        <v>1.4757696782483871</v>
      </c>
    </row>
    <row r="15" spans="1:28" x14ac:dyDescent="0.3">
      <c r="A15" s="19">
        <v>137.6</v>
      </c>
      <c r="B15" s="20">
        <v>102.6</v>
      </c>
      <c r="C15" s="20">
        <v>137.4</v>
      </c>
      <c r="D15" s="20">
        <v>6.2</v>
      </c>
      <c r="E15" s="4">
        <f>A15+B15</f>
        <v>240.2</v>
      </c>
      <c r="F15" s="4">
        <f>C15+D15</f>
        <v>143.6</v>
      </c>
      <c r="G15" s="5">
        <f>E15+2*F15</f>
        <v>527.4</v>
      </c>
      <c r="H15" s="6">
        <v>253322.87365813376</v>
      </c>
      <c r="I15" s="7">
        <f>B15/6.89475729</f>
        <v>14.8808718979577</v>
      </c>
      <c r="J15" s="5">
        <f>G15/6.89475729</f>
        <v>76.492902914063265</v>
      </c>
      <c r="K15" s="5">
        <f>H15/6.89475729</f>
        <v>36741.376527575165</v>
      </c>
      <c r="L15" s="8">
        <f>LOG(K15)</f>
        <v>4.565155423258064</v>
      </c>
      <c r="M15" s="8">
        <f>LOG(J15)</f>
        <v>1.8836211427583049</v>
      </c>
      <c r="N15" s="25">
        <f>LOG(I15)</f>
        <v>1.1726283780766869</v>
      </c>
      <c r="O15" s="19">
        <v>137.4</v>
      </c>
      <c r="P15" s="20">
        <v>-8.8000000000000007</v>
      </c>
      <c r="Q15" s="20">
        <v>137.69999999999999</v>
      </c>
      <c r="R15" s="20">
        <v>101.9</v>
      </c>
      <c r="S15" s="5">
        <f>O15+P15</f>
        <v>128.6</v>
      </c>
      <c r="T15" s="5">
        <f>Q15+R15</f>
        <v>239.6</v>
      </c>
      <c r="U15" s="5">
        <f>S15+2*T15</f>
        <v>607.79999999999995</v>
      </c>
      <c r="V15" s="20">
        <v>105723.00026371673</v>
      </c>
      <c r="W15" s="5">
        <f>R15/6.89475729</f>
        <v>14.779345481499901</v>
      </c>
      <c r="X15" s="5">
        <f>U15/6.89475729</f>
        <v>88.153937032930699</v>
      </c>
      <c r="Y15" s="5">
        <f>V15/6.89475729</f>
        <v>15333.824791346169</v>
      </c>
      <c r="Z15" s="28">
        <f>LOG(Y15)</f>
        <v>4.1856504965759962</v>
      </c>
      <c r="AA15" s="28">
        <f>LOG(X15)</f>
        <v>1.9452417130448134</v>
      </c>
      <c r="AB15" s="34">
        <f>LOG(W15)</f>
        <v>1.1696552013073158</v>
      </c>
    </row>
    <row r="16" spans="1:28" x14ac:dyDescent="0.3">
      <c r="A16" s="19">
        <v>137.4</v>
      </c>
      <c r="B16" s="20">
        <v>137.6</v>
      </c>
      <c r="C16" s="20">
        <v>137.4</v>
      </c>
      <c r="D16" s="20">
        <v>7.6</v>
      </c>
      <c r="E16" s="4">
        <f>A16+B16</f>
        <v>275</v>
      </c>
      <c r="F16" s="4">
        <f>C16+D16</f>
        <v>145</v>
      </c>
      <c r="G16" s="5">
        <f>E16+2*F16</f>
        <v>565</v>
      </c>
      <c r="H16" s="6">
        <v>264071.8870346598</v>
      </c>
      <c r="I16" s="7">
        <f>B16/6.89475729</f>
        <v>19.957192720847754</v>
      </c>
      <c r="J16" s="5">
        <f>G16/6.89475729</f>
        <v>81.94632185522515</v>
      </c>
      <c r="K16" s="5">
        <f>H16/6.89475729</f>
        <v>38300.389111254677</v>
      </c>
      <c r="L16" s="8">
        <f>LOG(K16)</f>
        <v>4.5832031861882658</v>
      </c>
      <c r="M16" s="8">
        <f>LOG(J16)</f>
        <v>1.9135294651203278</v>
      </c>
      <c r="N16" s="25">
        <f>LOG(I16)</f>
        <v>1.3000994512003818</v>
      </c>
      <c r="O16" s="19">
        <v>137.19999999999999</v>
      </c>
      <c r="P16" s="20">
        <v>-1.8</v>
      </c>
      <c r="Q16" s="20">
        <v>137.4</v>
      </c>
      <c r="R16" s="20">
        <v>137.1</v>
      </c>
      <c r="S16" s="5">
        <f>O16+P16</f>
        <v>135.39999999999998</v>
      </c>
      <c r="T16" s="5">
        <f>Q16+R16</f>
        <v>274.5</v>
      </c>
      <c r="U16" s="5">
        <f>S16+2*T16</f>
        <v>684.4</v>
      </c>
      <c r="V16" s="20">
        <v>114278.24044217542</v>
      </c>
      <c r="W16" s="5">
        <f>R16/6.89475729</f>
        <v>19.884673851949326</v>
      </c>
      <c r="X16" s="5">
        <f>U16/6.89475729</f>
        <v>99.263827748170087</v>
      </c>
      <c r="Y16" s="5">
        <f>V16/6.89475729</f>
        <v>16574.65747313861</v>
      </c>
      <c r="Z16" s="28">
        <f>LOG(Y16)</f>
        <v>4.2194445621710557</v>
      </c>
      <c r="AA16" s="28">
        <f>LOG(X16)</f>
        <v>1.996791018169952</v>
      </c>
      <c r="AB16" s="34">
        <f>LOG(W16)</f>
        <v>1.2985184720904022</v>
      </c>
    </row>
    <row r="17" spans="1:28" ht="15" thickBot="1" x14ac:dyDescent="0.35">
      <c r="A17" s="21">
        <v>137.6</v>
      </c>
      <c r="B17" s="22">
        <v>275.3</v>
      </c>
      <c r="C17" s="22">
        <v>137.4</v>
      </c>
      <c r="D17" s="22">
        <v>13.5</v>
      </c>
      <c r="E17" s="14">
        <f>A17+B17</f>
        <v>412.9</v>
      </c>
      <c r="F17" s="14">
        <f>C17+D17</f>
        <v>150.9</v>
      </c>
      <c r="G17" s="15">
        <f>E17+2*F17</f>
        <v>714.7</v>
      </c>
      <c r="H17" s="16">
        <v>276967.36204576044</v>
      </c>
      <c r="I17" s="17">
        <f>B17/6.89475729</f>
        <v>39.928889215475195</v>
      </c>
      <c r="J17" s="15">
        <f>G17/6.89475729</f>
        <v>103.6584712034149</v>
      </c>
      <c r="K17" s="15">
        <f>H17/6.89475729</f>
        <v>40170.71963468063</v>
      </c>
      <c r="L17" s="18">
        <f>LOG(K17)</f>
        <v>4.6039096119301117</v>
      </c>
      <c r="M17" s="18">
        <f>LOG(J17)</f>
        <v>2.0156047994020563</v>
      </c>
      <c r="N17" s="26">
        <f>LOG(I17)</f>
        <v>1.6012872286942197</v>
      </c>
      <c r="O17" s="21">
        <v>137.5</v>
      </c>
      <c r="P17" s="22">
        <v>8.8000000000000007</v>
      </c>
      <c r="Q17" s="22">
        <v>137.4</v>
      </c>
      <c r="R17" s="22">
        <v>274.8</v>
      </c>
      <c r="S17" s="15">
        <f>O17+P17</f>
        <v>146.30000000000001</v>
      </c>
      <c r="T17" s="15">
        <f>Q17+R17</f>
        <v>412.20000000000005</v>
      </c>
      <c r="U17" s="15">
        <f>S17+2*T17</f>
        <v>970.7</v>
      </c>
      <c r="V17" s="22">
        <v>140177.29189698232</v>
      </c>
      <c r="W17" s="15">
        <f>R17/6.89475729</f>
        <v>39.856370346576767</v>
      </c>
      <c r="X17" s="15">
        <f>U17/6.89475729</f>
        <v>140.78813207941073</v>
      </c>
      <c r="Y17" s="15">
        <f>V17/6.89475729</f>
        <v>20330.997307228245</v>
      </c>
      <c r="Z17" s="35">
        <f>LOG(Y17)</f>
        <v>4.3081586828388581</v>
      </c>
      <c r="AA17" s="35">
        <f>LOG(X17)</f>
        <v>2.1485660469250112</v>
      </c>
      <c r="AB17" s="36">
        <f>LOG(W17)</f>
        <v>1.6004977456884022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40" t="s">
        <v>17</v>
      </c>
      <c r="B22" s="40"/>
      <c r="O22" s="40" t="s">
        <v>17</v>
      </c>
      <c r="P22" s="40"/>
    </row>
    <row r="23" spans="1:28" x14ac:dyDescent="0.3">
      <c r="A23" s="37" t="s">
        <v>18</v>
      </c>
      <c r="B23" s="37">
        <v>0.99642789715740143</v>
      </c>
      <c r="O23" s="37" t="s">
        <v>18</v>
      </c>
      <c r="P23" s="37">
        <v>0.33778889691135561</v>
      </c>
    </row>
    <row r="24" spans="1:28" x14ac:dyDescent="0.3">
      <c r="A24" s="37" t="s">
        <v>19</v>
      </c>
      <c r="B24" s="37">
        <v>0.99286855423352105</v>
      </c>
      <c r="O24" s="37" t="s">
        <v>19</v>
      </c>
      <c r="P24" s="37">
        <v>0.11410133887659044</v>
      </c>
    </row>
    <row r="25" spans="1:28" x14ac:dyDescent="0.3">
      <c r="A25" s="37" t="s">
        <v>20</v>
      </c>
      <c r="B25" s="37">
        <v>0.99167997993910795</v>
      </c>
      <c r="O25" s="37" t="s">
        <v>20</v>
      </c>
      <c r="P25" s="37">
        <v>-3.3548437977311163E-2</v>
      </c>
    </row>
    <row r="26" spans="1:28" x14ac:dyDescent="0.3">
      <c r="A26" s="37" t="s">
        <v>21</v>
      </c>
      <c r="B26" s="37">
        <v>2.4759026002552299E-2</v>
      </c>
      <c r="O26" s="37" t="s">
        <v>21</v>
      </c>
      <c r="P26" s="37">
        <v>0.18626086340604478</v>
      </c>
    </row>
    <row r="27" spans="1:28" ht="15" thickBot="1" x14ac:dyDescent="0.35">
      <c r="A27" s="38" t="s">
        <v>22</v>
      </c>
      <c r="B27" s="38">
        <v>15</v>
      </c>
      <c r="O27" s="38" t="s">
        <v>22</v>
      </c>
      <c r="P27" s="38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39"/>
      <c r="B30" s="39" t="s">
        <v>28</v>
      </c>
      <c r="C30" s="39" t="s">
        <v>29</v>
      </c>
      <c r="D30" s="39" t="s">
        <v>30</v>
      </c>
      <c r="E30" s="39" t="s">
        <v>31</v>
      </c>
      <c r="F30" s="39" t="s">
        <v>32</v>
      </c>
      <c r="O30" s="39"/>
      <c r="P30" s="39" t="s">
        <v>28</v>
      </c>
      <c r="Q30" s="39" t="s">
        <v>29</v>
      </c>
      <c r="R30" s="39" t="s">
        <v>30</v>
      </c>
      <c r="S30" s="39" t="s">
        <v>31</v>
      </c>
      <c r="T30" s="39" t="s">
        <v>32</v>
      </c>
    </row>
    <row r="31" spans="1:28" x14ac:dyDescent="0.3">
      <c r="A31" s="37" t="s">
        <v>24</v>
      </c>
      <c r="B31" s="37">
        <v>2</v>
      </c>
      <c r="C31" s="37">
        <v>1.0241475495296388</v>
      </c>
      <c r="D31" s="37">
        <v>0.51207377476481941</v>
      </c>
      <c r="E31" s="37">
        <v>835.34412522671073</v>
      </c>
      <c r="F31" s="37">
        <v>1.315423217214712E-13</v>
      </c>
      <c r="O31" s="37" t="s">
        <v>24</v>
      </c>
      <c r="P31" s="37">
        <v>2</v>
      </c>
      <c r="Q31" s="37">
        <v>5.3620537708277904E-2</v>
      </c>
      <c r="R31" s="37">
        <v>2.6810268854138952E-2</v>
      </c>
      <c r="S31" s="37">
        <v>0.77278368655777174</v>
      </c>
      <c r="T31" s="37">
        <v>0.48339735745915124</v>
      </c>
    </row>
    <row r="32" spans="1:28" x14ac:dyDescent="0.3">
      <c r="A32" s="37" t="s">
        <v>25</v>
      </c>
      <c r="B32" s="37">
        <v>12</v>
      </c>
      <c r="C32" s="37">
        <v>7.3561124231407305E-3</v>
      </c>
      <c r="D32" s="37">
        <v>6.1300936859506091E-4</v>
      </c>
      <c r="E32" s="37"/>
      <c r="F32" s="37"/>
      <c r="O32" s="37" t="s">
        <v>25</v>
      </c>
      <c r="P32" s="37">
        <v>12</v>
      </c>
      <c r="Q32" s="37">
        <v>0.41631731084118329</v>
      </c>
      <c r="R32" s="37">
        <v>3.4693109236765274E-2</v>
      </c>
      <c r="S32" s="37"/>
      <c r="T32" s="37"/>
    </row>
    <row r="33" spans="1:23" ht="15" thickBot="1" x14ac:dyDescent="0.35">
      <c r="A33" s="38" t="s">
        <v>26</v>
      </c>
      <c r="B33" s="38">
        <v>14</v>
      </c>
      <c r="C33" s="38">
        <v>1.0315036619527795</v>
      </c>
      <c r="D33" s="38"/>
      <c r="E33" s="38"/>
      <c r="F33" s="38"/>
      <c r="O33" s="38" t="s">
        <v>26</v>
      </c>
      <c r="P33" s="38">
        <v>14</v>
      </c>
      <c r="Q33" s="38">
        <v>0.46993784854946119</v>
      </c>
      <c r="R33" s="38"/>
      <c r="S33" s="38"/>
      <c r="T33" s="38"/>
    </row>
    <row r="34" spans="1:23" ht="15" thickBot="1" x14ac:dyDescent="0.35"/>
    <row r="35" spans="1:23" x14ac:dyDescent="0.3">
      <c r="A35" s="39"/>
      <c r="B35" s="39" t="s">
        <v>33</v>
      </c>
      <c r="C35" s="39" t="s">
        <v>21</v>
      </c>
      <c r="D35" s="39" t="s">
        <v>34</v>
      </c>
      <c r="E35" s="39" t="s">
        <v>35</v>
      </c>
      <c r="F35" s="39" t="s">
        <v>36</v>
      </c>
      <c r="G35" s="39" t="s">
        <v>37</v>
      </c>
      <c r="H35" s="39" t="s">
        <v>38</v>
      </c>
      <c r="I35" s="39" t="s">
        <v>39</v>
      </c>
      <c r="O35" s="39"/>
      <c r="P35" s="39" t="s">
        <v>33</v>
      </c>
      <c r="Q35" s="39" t="s">
        <v>21</v>
      </c>
      <c r="R35" s="39" t="s">
        <v>34</v>
      </c>
      <c r="S35" s="39" t="s">
        <v>35</v>
      </c>
      <c r="T35" s="39" t="s">
        <v>36</v>
      </c>
      <c r="U35" s="39" t="s">
        <v>37</v>
      </c>
      <c r="V35" s="39" t="s">
        <v>38</v>
      </c>
      <c r="W35" s="39" t="s">
        <v>39</v>
      </c>
    </row>
    <row r="36" spans="1:23" x14ac:dyDescent="0.3">
      <c r="A36" s="37" t="s">
        <v>27</v>
      </c>
      <c r="B36" s="37">
        <v>2.5896900116620793</v>
      </c>
      <c r="C36" s="37">
        <v>4.3851811324763047E-2</v>
      </c>
      <c r="D36" s="37">
        <v>59.055485587198213</v>
      </c>
      <c r="E36" s="37">
        <v>3.6725287047641181E-16</v>
      </c>
      <c r="F36" s="37">
        <v>2.4941451225435389</v>
      </c>
      <c r="G36" s="37">
        <v>2.6852349007806198</v>
      </c>
      <c r="H36" s="37">
        <v>2.4941451225435389</v>
      </c>
      <c r="I36" s="37">
        <v>2.6852349007806198</v>
      </c>
      <c r="O36" s="37" t="s">
        <v>27</v>
      </c>
      <c r="P36" s="37">
        <v>3.5499810867628061</v>
      </c>
      <c r="Q36" s="37">
        <v>0.42746987176657963</v>
      </c>
      <c r="R36" s="37">
        <v>8.3046345982045651</v>
      </c>
      <c r="S36" s="37">
        <v>2.5593211622820401E-6</v>
      </c>
      <c r="T36" s="37">
        <v>2.6186042458615777</v>
      </c>
      <c r="U36" s="37">
        <v>4.4813579276640345</v>
      </c>
      <c r="V36" s="37">
        <v>2.6186042458615777</v>
      </c>
      <c r="W36" s="37">
        <v>4.4813579276640345</v>
      </c>
    </row>
    <row r="37" spans="1:23" x14ac:dyDescent="0.3">
      <c r="A37" s="37" t="s">
        <v>40</v>
      </c>
      <c r="B37" s="37">
        <v>1.2576584023652382</v>
      </c>
      <c r="C37" s="37">
        <v>5.0790109513208094E-2</v>
      </c>
      <c r="D37" s="37">
        <v>24.76187616878796</v>
      </c>
      <c r="E37" s="37">
        <v>1.1378771667610261E-11</v>
      </c>
      <c r="F37" s="37">
        <v>1.1469962601376569</v>
      </c>
      <c r="G37" s="37">
        <v>1.3683205445928195</v>
      </c>
      <c r="H37" s="37">
        <v>1.1469962601376569</v>
      </c>
      <c r="I37" s="37">
        <v>1.3683205445928195</v>
      </c>
      <c r="O37" s="37" t="s">
        <v>40</v>
      </c>
      <c r="P37" s="37">
        <v>0.62134573419746864</v>
      </c>
      <c r="Q37" s="37">
        <v>0.50050843371289711</v>
      </c>
      <c r="R37" s="37">
        <v>1.2414290995821391</v>
      </c>
      <c r="S37" s="37">
        <v>0.23816615291190255</v>
      </c>
      <c r="T37" s="37">
        <v>-0.46916846253284117</v>
      </c>
      <c r="U37" s="37">
        <v>1.7118599309277784</v>
      </c>
      <c r="V37" s="37">
        <v>-0.46916846253284117</v>
      </c>
      <c r="W37" s="37">
        <v>1.7118599309277784</v>
      </c>
    </row>
    <row r="38" spans="1:23" ht="15" thickBot="1" x14ac:dyDescent="0.35">
      <c r="A38" s="38" t="s">
        <v>41</v>
      </c>
      <c r="B38" s="38">
        <v>-0.33195639298723278</v>
      </c>
      <c r="C38" s="38">
        <v>4.6850756126558021E-2</v>
      </c>
      <c r="D38" s="38">
        <v>-7.0854009717691309</v>
      </c>
      <c r="E38" s="38">
        <v>1.2732526209539222E-5</v>
      </c>
      <c r="F38" s="38">
        <v>-0.43403542151538788</v>
      </c>
      <c r="G38" s="38">
        <v>-0.22987736445907767</v>
      </c>
      <c r="H38" s="38">
        <v>-0.43403542151538788</v>
      </c>
      <c r="I38" s="38">
        <v>-0.22987736445907767</v>
      </c>
      <c r="O38" s="38" t="s">
        <v>41</v>
      </c>
      <c r="P38" s="38">
        <v>-0.5487803745803721</v>
      </c>
      <c r="Q38" s="38">
        <v>0.46150712208975792</v>
      </c>
      <c r="R38" s="38">
        <v>-1.18910488768934</v>
      </c>
      <c r="S38" s="38">
        <v>0.25739638982280738</v>
      </c>
      <c r="T38" s="38">
        <v>-1.5543180131723366</v>
      </c>
      <c r="U38" s="38">
        <v>0.45675726401159245</v>
      </c>
      <c r="V38" s="38">
        <v>-1.5543180131723366</v>
      </c>
      <c r="W38" s="38">
        <v>0.45675726401159245</v>
      </c>
    </row>
    <row r="40" spans="1:23" x14ac:dyDescent="0.3">
      <c r="B40">
        <f>10^B36</f>
        <v>388.76755356099181</v>
      </c>
      <c r="P40">
        <f>10^P36</f>
        <v>3547.979376818078</v>
      </c>
    </row>
    <row r="41" spans="1:23" x14ac:dyDescent="0.3">
      <c r="B41" s="37">
        <v>1.2576584023652382</v>
      </c>
      <c r="P41" s="37">
        <v>0.62134573419746864</v>
      </c>
    </row>
    <row r="42" spans="1:23" ht="15" thickBot="1" x14ac:dyDescent="0.35">
      <c r="B42" s="38">
        <v>-0.33195639298723278</v>
      </c>
      <c r="P42" s="38">
        <v>-0.5487803745803721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abSelected="1" zoomScale="60" zoomScaleNormal="60" workbookViewId="0">
      <selection activeCell="U44" sqref="U44"/>
    </sheetView>
  </sheetViews>
  <sheetFormatPr defaultRowHeight="14.4" x14ac:dyDescent="0.3"/>
  <cols>
    <col min="8" max="8" width="10" customWidth="1"/>
  </cols>
  <sheetData>
    <row r="1" spans="1:28" x14ac:dyDescent="0.3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0" t="s">
        <v>6</v>
      </c>
      <c r="H1" s="10" t="s">
        <v>7</v>
      </c>
      <c r="I1" s="10" t="s">
        <v>1</v>
      </c>
      <c r="J1" s="10" t="s">
        <v>6</v>
      </c>
      <c r="K1" s="10" t="s">
        <v>7</v>
      </c>
      <c r="L1" s="12" t="s">
        <v>8</v>
      </c>
      <c r="M1" s="12" t="s">
        <v>9</v>
      </c>
      <c r="N1" s="23" t="s">
        <v>10</v>
      </c>
      <c r="O1" s="29" t="s">
        <v>0</v>
      </c>
      <c r="P1" s="10" t="s">
        <v>1</v>
      </c>
      <c r="Q1" s="10" t="s">
        <v>2</v>
      </c>
      <c r="R1" s="10" t="s">
        <v>3</v>
      </c>
      <c r="S1" s="10" t="s">
        <v>4</v>
      </c>
      <c r="T1" s="10" t="s">
        <v>5</v>
      </c>
      <c r="U1" s="10" t="s">
        <v>6</v>
      </c>
      <c r="V1" s="10" t="s">
        <v>11</v>
      </c>
      <c r="W1" s="10" t="s">
        <v>3</v>
      </c>
      <c r="X1" s="10" t="s">
        <v>6</v>
      </c>
      <c r="Y1" s="10" t="s">
        <v>11</v>
      </c>
      <c r="Z1" s="30" t="s">
        <v>12</v>
      </c>
      <c r="AA1" s="30" t="s">
        <v>9</v>
      </c>
      <c r="AB1" s="31" t="s">
        <v>13</v>
      </c>
    </row>
    <row r="2" spans="1:28" x14ac:dyDescent="0.3">
      <c r="A2" s="13" t="s">
        <v>14</v>
      </c>
      <c r="B2" s="2" t="s">
        <v>14</v>
      </c>
      <c r="C2" s="1" t="s">
        <v>14</v>
      </c>
      <c r="D2" s="1" t="s">
        <v>14</v>
      </c>
      <c r="E2" s="1" t="s">
        <v>14</v>
      </c>
      <c r="F2" s="1" t="s">
        <v>14</v>
      </c>
      <c r="G2" s="2" t="s">
        <v>14</v>
      </c>
      <c r="H2" s="2" t="s">
        <v>14</v>
      </c>
      <c r="I2" s="2" t="s">
        <v>15</v>
      </c>
      <c r="J2" s="2" t="s">
        <v>15</v>
      </c>
      <c r="K2" s="2" t="s">
        <v>15</v>
      </c>
      <c r="L2" s="3"/>
      <c r="M2" s="3"/>
      <c r="N2" s="24"/>
      <c r="O2" s="32" t="s">
        <v>14</v>
      </c>
      <c r="P2" s="2" t="s">
        <v>14</v>
      </c>
      <c r="Q2" s="2" t="s">
        <v>14</v>
      </c>
      <c r="R2" s="2" t="s">
        <v>14</v>
      </c>
      <c r="S2" s="2" t="s">
        <v>14</v>
      </c>
      <c r="T2" s="2" t="s">
        <v>14</v>
      </c>
      <c r="U2" s="2" t="s">
        <v>14</v>
      </c>
      <c r="V2" s="2" t="s">
        <v>14</v>
      </c>
      <c r="W2" s="2" t="s">
        <v>15</v>
      </c>
      <c r="X2" s="2" t="s">
        <v>15</v>
      </c>
      <c r="Y2" s="2" t="s">
        <v>15</v>
      </c>
      <c r="Z2" s="27"/>
      <c r="AA2" s="27"/>
      <c r="AB2" s="33"/>
    </row>
    <row r="3" spans="1:28" x14ac:dyDescent="0.3">
      <c r="A3" s="19">
        <v>20.5</v>
      </c>
      <c r="B3" s="20">
        <v>20.8</v>
      </c>
      <c r="C3" s="20">
        <v>20.6</v>
      </c>
      <c r="D3" s="20">
        <v>3.3</v>
      </c>
      <c r="E3" s="4">
        <f>A3+B3</f>
        <v>41.3</v>
      </c>
      <c r="F3" s="4">
        <f>C3+D3</f>
        <v>23.900000000000002</v>
      </c>
      <c r="G3" s="5">
        <f>E3+2*F3</f>
        <v>89.1</v>
      </c>
      <c r="H3" s="6">
        <v>49555.378486055779</v>
      </c>
      <c r="I3" s="7">
        <f>B3/6.89475729</f>
        <v>3.0167849461746608</v>
      </c>
      <c r="J3" s="5">
        <f>G3/6.89475729</f>
        <v>12.922862437700108</v>
      </c>
      <c r="K3" s="5">
        <f>H3/6.89475729</f>
        <v>7187.3999912846502</v>
      </c>
      <c r="L3" s="8">
        <f>LOG(K3)</f>
        <v>3.8565718147710237</v>
      </c>
      <c r="M3" s="8">
        <f>LOG(J3)</f>
        <v>1.111358721337764</v>
      </c>
      <c r="N3" s="25">
        <f>LOG(I3)</f>
        <v>0.47954435226365094</v>
      </c>
      <c r="O3" s="19">
        <v>20.3</v>
      </c>
      <c r="P3" s="20">
        <v>3.9</v>
      </c>
      <c r="Q3" s="20">
        <v>20.7</v>
      </c>
      <c r="R3" s="20">
        <v>20.6</v>
      </c>
      <c r="S3" s="5">
        <f>O3+P3</f>
        <v>24.2</v>
      </c>
      <c r="T3" s="5">
        <f>Q3+R3</f>
        <v>41.3</v>
      </c>
      <c r="U3" s="5">
        <f>S3+2*T3</f>
        <v>106.8</v>
      </c>
      <c r="V3" s="20">
        <v>40698.012474891642</v>
      </c>
      <c r="W3" s="5">
        <f>R3/6.89475729</f>
        <v>2.9877773986152891</v>
      </c>
      <c r="X3" s="5">
        <f>U3/6.89475729</f>
        <v>15.490030396704507</v>
      </c>
      <c r="Y3" s="5">
        <f>V3/6.89475729</f>
        <v>5902.7476621866181</v>
      </c>
      <c r="Z3" s="28">
        <f>LOG(Y3)</f>
        <v>3.7710542178709807</v>
      </c>
      <c r="AA3" s="28">
        <f>LOG(X3)</f>
        <v>1.1900522699934271</v>
      </c>
      <c r="AB3" s="34">
        <f>LOG(W3)</f>
        <v>0.47534823767004281</v>
      </c>
    </row>
    <row r="4" spans="1:28" x14ac:dyDescent="0.3">
      <c r="A4" s="19">
        <v>20.6</v>
      </c>
      <c r="B4" s="20">
        <v>41.6</v>
      </c>
      <c r="C4" s="20">
        <v>20.7</v>
      </c>
      <c r="D4" s="20">
        <v>5</v>
      </c>
      <c r="E4" s="4">
        <f>A4+B4</f>
        <v>62.2</v>
      </c>
      <c r="F4" s="4">
        <f>C4+D4</f>
        <v>25.7</v>
      </c>
      <c r="G4" s="5">
        <f>E4+2*F4</f>
        <v>113.6</v>
      </c>
      <c r="H4" s="6">
        <v>50134.623135832328</v>
      </c>
      <c r="I4" s="7">
        <f>B4/6.89475729</f>
        <v>6.0335698923493215</v>
      </c>
      <c r="J4" s="5">
        <f>G4/6.89475729</f>
        <v>16.476287013723145</v>
      </c>
      <c r="K4" s="5">
        <f>H4/6.89475729</f>
        <v>7271.4123249191744</v>
      </c>
      <c r="L4" s="8">
        <f>LOG(K4)</f>
        <v>3.8616187719798525</v>
      </c>
      <c r="M4" s="8">
        <f>LOG(J4)</f>
        <v>1.2168593486758894</v>
      </c>
      <c r="N4" s="25">
        <f>LOG(I4)</f>
        <v>0.78057434792763214</v>
      </c>
      <c r="O4" s="19">
        <v>20.2</v>
      </c>
      <c r="P4" s="20">
        <v>7.3</v>
      </c>
      <c r="Q4" s="20">
        <v>20.9</v>
      </c>
      <c r="R4" s="20">
        <v>41</v>
      </c>
      <c r="S4" s="5">
        <f>O4+P4</f>
        <v>27.5</v>
      </c>
      <c r="T4" s="5">
        <f>Q4+R4</f>
        <v>61.9</v>
      </c>
      <c r="U4" s="5">
        <f>S4+2*T4</f>
        <v>151.30000000000001</v>
      </c>
      <c r="V4" s="20">
        <v>37651.879061881897</v>
      </c>
      <c r="W4" s="5">
        <f>R4/6.89475729</f>
        <v>5.9465472496712062</v>
      </c>
      <c r="X4" s="5">
        <f>U4/6.89475729</f>
        <v>21.94420972866472</v>
      </c>
      <c r="Y4" s="5">
        <f>V4/6.89475729</f>
        <v>5460.9433629362602</v>
      </c>
      <c r="Z4" s="28">
        <f>LOG(Y4)</f>
        <v>3.7372676723619844</v>
      </c>
      <c r="AA4" s="28">
        <f>LOG(X4)</f>
        <v>1.3413199453240761</v>
      </c>
      <c r="AB4" s="34">
        <f>LOG(W4)</f>
        <v>0.77426487402062483</v>
      </c>
    </row>
    <row r="5" spans="1:28" x14ac:dyDescent="0.3">
      <c r="A5" s="19">
        <v>20.6</v>
      </c>
      <c r="B5" s="20">
        <v>61.8</v>
      </c>
      <c r="C5" s="20">
        <v>20.8</v>
      </c>
      <c r="D5" s="20">
        <v>6.7</v>
      </c>
      <c r="E5" s="4">
        <f>A5+B5</f>
        <v>82.4</v>
      </c>
      <c r="F5" s="4">
        <f>C5+D5</f>
        <v>27.5</v>
      </c>
      <c r="G5" s="5">
        <f>E5+2*F5</f>
        <v>137.4</v>
      </c>
      <c r="H5" s="6">
        <v>55191.756272401428</v>
      </c>
      <c r="I5" s="7">
        <f>B5/6.89475729</f>
        <v>8.9633321958458669</v>
      </c>
      <c r="J5" s="5">
        <f>G5/6.89475729</f>
        <v>19.928185173288384</v>
      </c>
      <c r="K5" s="5">
        <f>H5/6.89475729</f>
        <v>8004.8874747846894</v>
      </c>
      <c r="L5" s="8">
        <f>LOG(K5)</f>
        <v>3.9033552313929123</v>
      </c>
      <c r="M5" s="8">
        <f>LOG(J5)</f>
        <v>1.2994677500244209</v>
      </c>
      <c r="N5" s="25">
        <f>LOG(I5)</f>
        <v>0.95246949238970524</v>
      </c>
      <c r="O5" s="19">
        <v>20.2</v>
      </c>
      <c r="P5" s="20">
        <v>11.7</v>
      </c>
      <c r="Q5" s="20">
        <v>20.6</v>
      </c>
      <c r="R5" s="20">
        <v>59.9</v>
      </c>
      <c r="S5" s="5">
        <f>O5+P5</f>
        <v>31.9</v>
      </c>
      <c r="T5" s="5">
        <f>Q5+R5</f>
        <v>80.5</v>
      </c>
      <c r="U5" s="5">
        <f>S5+2*T5</f>
        <v>192.9</v>
      </c>
      <c r="V5" s="20">
        <v>20758.834915446758</v>
      </c>
      <c r="W5" s="5">
        <f>R5/6.89475729</f>
        <v>8.6877604940318349</v>
      </c>
      <c r="X5" s="5">
        <f>U5/6.89475729</f>
        <v>27.97777962101404</v>
      </c>
      <c r="Y5" s="5">
        <f>V5/6.89475729</f>
        <v>3010.8144554348419</v>
      </c>
      <c r="Z5" s="28">
        <f>LOG(Y5)</f>
        <v>3.478683992489283</v>
      </c>
      <c r="AA5" s="28">
        <f>LOG(X5)</f>
        <v>1.4468132449447739</v>
      </c>
      <c r="AB5" s="34">
        <f>LOG(W5)</f>
        <v>0.93890783969020075</v>
      </c>
    </row>
    <row r="6" spans="1:28" x14ac:dyDescent="0.3">
      <c r="A6" s="19">
        <v>34.4</v>
      </c>
      <c r="B6" s="20">
        <v>34.700000000000003</v>
      </c>
      <c r="C6" s="20">
        <v>34.5</v>
      </c>
      <c r="D6" s="20">
        <v>5.8</v>
      </c>
      <c r="E6" s="4">
        <f>A6+B6</f>
        <v>69.099999999999994</v>
      </c>
      <c r="F6" s="4">
        <f>C6+D6</f>
        <v>40.299999999999997</v>
      </c>
      <c r="G6" s="5">
        <f>E6+2*F6</f>
        <v>149.69999999999999</v>
      </c>
      <c r="H6" s="6">
        <v>58683.823529411777</v>
      </c>
      <c r="I6" s="7">
        <f>B6/6.89475729</f>
        <v>5.0328095015509966</v>
      </c>
      <c r="J6" s="5">
        <f>G6/6.89475729</f>
        <v>21.712149348189744</v>
      </c>
      <c r="K6" s="5">
        <f>H6/6.89475729</f>
        <v>8511.3690099759515</v>
      </c>
      <c r="L6" s="8">
        <f>LOG(K6)</f>
        <v>3.9299994197391386</v>
      </c>
      <c r="M6" s="8">
        <f>LOG(J6)</f>
        <v>1.3367028176439417</v>
      </c>
      <c r="N6" s="25">
        <f>LOG(I6)</f>
        <v>0.70181049209176316</v>
      </c>
      <c r="O6" s="19">
        <v>34.299999999999997</v>
      </c>
      <c r="P6" s="20">
        <v>6.6</v>
      </c>
      <c r="Q6" s="20">
        <v>34.6</v>
      </c>
      <c r="R6" s="20">
        <v>34.5</v>
      </c>
      <c r="S6" s="5">
        <f>O6+P6</f>
        <v>40.9</v>
      </c>
      <c r="T6" s="5">
        <f>Q6+R6</f>
        <v>69.099999999999994</v>
      </c>
      <c r="U6" s="5">
        <f>S6+2*T6</f>
        <v>179.1</v>
      </c>
      <c r="V6" s="20">
        <v>31053.13647064018</v>
      </c>
      <c r="W6" s="5">
        <f>R6/6.89475729</f>
        <v>5.0038019539916245</v>
      </c>
      <c r="X6" s="5">
        <f>U6/6.89475729</f>
        <v>25.97625883941739</v>
      </c>
      <c r="Y6" s="5">
        <f>V6/6.89475729</f>
        <v>4503.8766651987798</v>
      </c>
      <c r="Z6" s="28">
        <f>LOG(Y6)</f>
        <v>3.6535864892240655</v>
      </c>
      <c r="AA6" s="28">
        <f>LOG(X6)</f>
        <v>1.414576603149921</v>
      </c>
      <c r="AB6" s="34">
        <f>LOG(W6)</f>
        <v>0.69930011237416345</v>
      </c>
    </row>
    <row r="7" spans="1:28" x14ac:dyDescent="0.3">
      <c r="A7" s="19">
        <v>34.700000000000003</v>
      </c>
      <c r="B7" s="20">
        <v>68.400000000000006</v>
      </c>
      <c r="C7" s="20">
        <v>34.9</v>
      </c>
      <c r="D7" s="20">
        <v>10.3</v>
      </c>
      <c r="E7" s="4">
        <f>A7+B7</f>
        <v>103.10000000000001</v>
      </c>
      <c r="F7" s="4">
        <f>C7+D7</f>
        <v>45.2</v>
      </c>
      <c r="G7" s="5">
        <f>E7+2*F7</f>
        <v>193.5</v>
      </c>
      <c r="H7" s="6">
        <v>57239.294710327449</v>
      </c>
      <c r="I7" s="7">
        <f>B7/6.89475729</f>
        <v>9.9205812653051346</v>
      </c>
      <c r="J7" s="5">
        <f>G7/6.89475729</f>
        <v>28.064802263692155</v>
      </c>
      <c r="K7" s="5">
        <f>H7/6.89475729</f>
        <v>8301.8578178735934</v>
      </c>
      <c r="L7" s="8">
        <f>LOG(K7)</f>
        <v>3.9191752911429951</v>
      </c>
      <c r="M7" s="8">
        <f>LOG(J7)</f>
        <v>1.4481619866558195</v>
      </c>
      <c r="N7" s="25">
        <f>LOG(I7)</f>
        <v>0.99653711902100561</v>
      </c>
      <c r="O7" s="19">
        <v>34.4</v>
      </c>
      <c r="P7" s="20">
        <v>10.7</v>
      </c>
      <c r="Q7" s="20">
        <v>34.6</v>
      </c>
      <c r="R7" s="20">
        <v>68</v>
      </c>
      <c r="S7" s="5">
        <f>O7+P7</f>
        <v>45.099999999999994</v>
      </c>
      <c r="T7" s="5">
        <f>Q7+R7</f>
        <v>102.6</v>
      </c>
      <c r="U7" s="5">
        <f>S7+2*T7</f>
        <v>250.29999999999998</v>
      </c>
      <c r="V7" s="20">
        <v>27224.960766705168</v>
      </c>
      <c r="W7" s="5">
        <f>R7/6.89475729</f>
        <v>9.8625661701863905</v>
      </c>
      <c r="X7" s="5">
        <f>U7/6.89475729</f>
        <v>36.302945770553727</v>
      </c>
      <c r="Y7" s="5">
        <f>V7/6.89475729</f>
        <v>3948.6467212111488</v>
      </c>
      <c r="Z7" s="28">
        <f>LOG(Y7)</f>
        <v>3.5964482798768844</v>
      </c>
      <c r="AA7" s="28">
        <f>LOG(X7)</f>
        <v>1.5599418669091125</v>
      </c>
      <c r="AB7" s="34">
        <f>LOG(W7)</f>
        <v>0.99398993000712565</v>
      </c>
    </row>
    <row r="8" spans="1:28" x14ac:dyDescent="0.3">
      <c r="A8" s="19">
        <v>34.700000000000003</v>
      </c>
      <c r="B8" s="20">
        <v>102.6</v>
      </c>
      <c r="C8" s="20">
        <v>35.4</v>
      </c>
      <c r="D8" s="20">
        <v>11.7</v>
      </c>
      <c r="E8" s="4">
        <f>A8+B8</f>
        <v>137.30000000000001</v>
      </c>
      <c r="F8" s="4">
        <f>C8+D8</f>
        <v>47.099999999999994</v>
      </c>
      <c r="G8" s="5">
        <f>E8+2*F8</f>
        <v>231.5</v>
      </c>
      <c r="H8" s="6">
        <v>62850.645359557471</v>
      </c>
      <c r="I8" s="7">
        <f>B8/6.89475729</f>
        <v>14.8808718979577</v>
      </c>
      <c r="J8" s="5">
        <f>G8/6.89475729</f>
        <v>33.576236299972784</v>
      </c>
      <c r="K8" s="5">
        <f>H8/6.89475729</f>
        <v>9115.7154220228495</v>
      </c>
      <c r="L8" s="8">
        <f>LOG(K8)</f>
        <v>3.9597907587445951</v>
      </c>
      <c r="M8" s="8">
        <f>LOG(J8)</f>
        <v>1.5260320126548612</v>
      </c>
      <c r="N8" s="25">
        <f>LOG(I8)</f>
        <v>1.1726283780766869</v>
      </c>
      <c r="O8" s="19">
        <v>34.299999999999997</v>
      </c>
      <c r="P8" s="20">
        <v>14</v>
      </c>
      <c r="Q8" s="20">
        <v>34.5</v>
      </c>
      <c r="R8" s="20">
        <v>101.8</v>
      </c>
      <c r="S8" s="5">
        <f>O8+P8</f>
        <v>48.3</v>
      </c>
      <c r="T8" s="5">
        <f>Q8+R8</f>
        <v>136.30000000000001</v>
      </c>
      <c r="U8" s="5">
        <f>S8+2*T8</f>
        <v>320.90000000000003</v>
      </c>
      <c r="V8" s="20">
        <v>25287.884083143676</v>
      </c>
      <c r="W8" s="5">
        <f>R8/6.89475729</f>
        <v>14.764841707720214</v>
      </c>
      <c r="X8" s="5">
        <f>U8/6.89475729</f>
        <v>46.542610059011956</v>
      </c>
      <c r="Y8" s="5">
        <f>V8/6.89475729</f>
        <v>3667.6975010883484</v>
      </c>
      <c r="Z8" s="28">
        <f>LOG(Y8)</f>
        <v>3.5643935093792316</v>
      </c>
      <c r="AA8" s="28">
        <f>LOG(X8)</f>
        <v>1.6678507343963935</v>
      </c>
      <c r="AB8" s="34">
        <f>LOG(W8)</f>
        <v>1.1692287953016294</v>
      </c>
    </row>
    <row r="9" spans="1:28" x14ac:dyDescent="0.3">
      <c r="A9" s="19">
        <v>68.400000000000006</v>
      </c>
      <c r="B9" s="20">
        <v>68.900000000000006</v>
      </c>
      <c r="C9" s="20">
        <v>68.900000000000006</v>
      </c>
      <c r="D9" s="20">
        <v>9.8000000000000007</v>
      </c>
      <c r="E9" s="4">
        <f>A9+B9</f>
        <v>137.30000000000001</v>
      </c>
      <c r="F9" s="4">
        <f>C9+D9</f>
        <v>78.7</v>
      </c>
      <c r="G9" s="5">
        <f>E9+2*F9</f>
        <v>294.70000000000005</v>
      </c>
      <c r="H9" s="6">
        <v>95023.523985239852</v>
      </c>
      <c r="I9" s="7">
        <f>B9/6.89475729</f>
        <v>9.9931001342035639</v>
      </c>
      <c r="J9" s="5">
        <f>G9/6.89475729</f>
        <v>42.742621328734259</v>
      </c>
      <c r="K9" s="5">
        <f>H9/6.89475729</f>
        <v>13781.996956304731</v>
      </c>
      <c r="L9" s="8">
        <f>LOG(K9)</f>
        <v>4.1393121496665959</v>
      </c>
      <c r="M9" s="8">
        <f>LOG(J9)</f>
        <v>1.6308611531508146</v>
      </c>
      <c r="N9" s="25">
        <f>LOG(I9)</f>
        <v>0.99970023920851525</v>
      </c>
      <c r="O9" s="19">
        <v>68.2</v>
      </c>
      <c r="P9" s="20">
        <v>10.4</v>
      </c>
      <c r="Q9" s="20">
        <v>68.599999999999994</v>
      </c>
      <c r="R9" s="20">
        <v>68.2</v>
      </c>
      <c r="S9" s="5">
        <f>O9+P9</f>
        <v>78.600000000000009</v>
      </c>
      <c r="T9" s="5">
        <f>Q9+R9</f>
        <v>136.80000000000001</v>
      </c>
      <c r="U9" s="5">
        <f>S9+2*T9</f>
        <v>352.20000000000005</v>
      </c>
      <c r="V9" s="20">
        <v>37015.160536136966</v>
      </c>
      <c r="W9" s="5">
        <f>R9/6.89475729</f>
        <v>9.8915737177457626</v>
      </c>
      <c r="X9" s="5">
        <f>U9/6.89475729</f>
        <v>51.082291252053636</v>
      </c>
      <c r="Y9" s="5">
        <f>V9/6.89475729</f>
        <v>5368.5951483488643</v>
      </c>
      <c r="Z9" s="28">
        <f>LOG(Y9)</f>
        <v>3.7298606545746211</v>
      </c>
      <c r="AA9" s="28">
        <f>LOG(X9)</f>
        <v>1.7082703689321475</v>
      </c>
      <c r="AB9" s="34">
        <f>LOG(W9)</f>
        <v>0.9952653919573683</v>
      </c>
    </row>
    <row r="10" spans="1:28" x14ac:dyDescent="0.3">
      <c r="A10" s="19">
        <v>68.400000000000006</v>
      </c>
      <c r="B10" s="20">
        <v>137.69999999999999</v>
      </c>
      <c r="C10" s="20">
        <v>69.099999999999994</v>
      </c>
      <c r="D10" s="20">
        <v>16.100000000000001</v>
      </c>
      <c r="E10" s="4">
        <f>A10+B10</f>
        <v>206.1</v>
      </c>
      <c r="F10" s="4">
        <f>C10+D10</f>
        <v>85.199999999999989</v>
      </c>
      <c r="G10" s="5">
        <f>E10+2*F10</f>
        <v>376.5</v>
      </c>
      <c r="H10" s="6">
        <v>82925.075528700909</v>
      </c>
      <c r="I10" s="7">
        <f>B10/6.89475729</f>
        <v>19.971696494627441</v>
      </c>
      <c r="J10" s="5">
        <f>G10/6.89475729</f>
        <v>54.606708280517296</v>
      </c>
      <c r="K10" s="5">
        <f>H10/6.89475729</f>
        <v>12027.265361316426</v>
      </c>
      <c r="L10" s="8">
        <f>LOG(K10)</f>
        <v>4.0801668930508423</v>
      </c>
      <c r="M10" s="8">
        <f>LOG(J10)</f>
        <v>1.7372459978376087</v>
      </c>
      <c r="N10" s="25">
        <f>LOG(I10)</f>
        <v>1.300414957557813</v>
      </c>
      <c r="O10" s="19">
        <v>68.2</v>
      </c>
      <c r="P10" s="20">
        <v>13.2</v>
      </c>
      <c r="Q10" s="20">
        <v>68.7</v>
      </c>
      <c r="R10" s="20">
        <v>137.4</v>
      </c>
      <c r="S10" s="5">
        <f>O10+P10</f>
        <v>81.400000000000006</v>
      </c>
      <c r="T10" s="5">
        <f>Q10+R10</f>
        <v>206.10000000000002</v>
      </c>
      <c r="U10" s="5">
        <f>S10+2*T10</f>
        <v>493.6</v>
      </c>
      <c r="V10" s="20">
        <v>43818.978347171964</v>
      </c>
      <c r="W10" s="5">
        <f>R10/6.89475729</f>
        <v>19.928185173288384</v>
      </c>
      <c r="X10" s="5">
        <f>U10/6.89475729</f>
        <v>71.590627376529454</v>
      </c>
      <c r="Y10" s="5">
        <f>V10/6.89475729</f>
        <v>6355.4054920433555</v>
      </c>
      <c r="Z10" s="28">
        <f>LOG(Y10)</f>
        <v>3.8031432649354784</v>
      </c>
      <c r="AA10" s="28">
        <f>LOG(X10)</f>
        <v>1.8548561683260747</v>
      </c>
      <c r="AB10" s="34">
        <f>LOG(W10)</f>
        <v>1.2994677500244209</v>
      </c>
    </row>
    <row r="11" spans="1:28" x14ac:dyDescent="0.3">
      <c r="A11" s="19">
        <v>68.5</v>
      </c>
      <c r="B11" s="20">
        <v>206.3</v>
      </c>
      <c r="C11" s="20">
        <v>69.099999999999994</v>
      </c>
      <c r="D11" s="20">
        <v>19</v>
      </c>
      <c r="E11" s="4">
        <f>A11+B11</f>
        <v>274.8</v>
      </c>
      <c r="F11" s="4">
        <f>C11+D11</f>
        <v>88.1</v>
      </c>
      <c r="G11" s="5">
        <f>E11+2*F11</f>
        <v>451</v>
      </c>
      <c r="H11" s="6">
        <v>95102.836879432609</v>
      </c>
      <c r="I11" s="7">
        <f>B11/6.89475729</f>
        <v>29.921285307491949</v>
      </c>
      <c r="J11" s="5">
        <f>G11/6.89475729</f>
        <v>65.412019746383265</v>
      </c>
      <c r="K11" s="5">
        <f>H11/6.89475729</f>
        <v>13793.500319056569</v>
      </c>
      <c r="L11" s="8">
        <f>LOG(K11)</f>
        <v>4.1396744892615169</v>
      </c>
      <c r="M11" s="8">
        <f>LOG(J11)</f>
        <v>1.81565755917885</v>
      </c>
      <c r="N11" s="25">
        <f>LOG(I11)</f>
        <v>1.4759802452740409</v>
      </c>
      <c r="O11" s="19">
        <v>68.2</v>
      </c>
      <c r="P11" s="20">
        <v>14.2</v>
      </c>
      <c r="Q11" s="20">
        <v>68.599999999999994</v>
      </c>
      <c r="R11" s="20">
        <v>205.7</v>
      </c>
      <c r="S11" s="5">
        <f>O11+P11</f>
        <v>82.4</v>
      </c>
      <c r="T11" s="5">
        <f>Q11+R11</f>
        <v>274.29999999999995</v>
      </c>
      <c r="U11" s="5">
        <f>S11+2*T11</f>
        <v>630.99999999999989</v>
      </c>
      <c r="V11" s="20">
        <v>48172.899638715462</v>
      </c>
      <c r="W11" s="5">
        <f>R11/6.89475729</f>
        <v>29.834262664813831</v>
      </c>
      <c r="X11" s="5">
        <f>U11/6.89475729</f>
        <v>91.51881254981781</v>
      </c>
      <c r="Y11" s="5">
        <f>V11/6.89475729</f>
        <v>6986.8883867144013</v>
      </c>
      <c r="Z11" s="28">
        <f>LOG(Y11)</f>
        <v>3.8442838055956612</v>
      </c>
      <c r="AA11" s="28">
        <f>LOG(X11)</f>
        <v>1.9615103765450237</v>
      </c>
      <c r="AB11" s="34">
        <f>LOG(W11)</f>
        <v>1.4747153089956133</v>
      </c>
    </row>
    <row r="12" spans="1:28" x14ac:dyDescent="0.3">
      <c r="A12" s="19">
        <v>102.6</v>
      </c>
      <c r="B12" s="20">
        <v>68.5</v>
      </c>
      <c r="C12" s="20">
        <v>102.7</v>
      </c>
      <c r="D12" s="20">
        <v>9</v>
      </c>
      <c r="E12" s="4">
        <f>A12+B12</f>
        <v>171.1</v>
      </c>
      <c r="F12" s="4">
        <f>C12+D12</f>
        <v>111.7</v>
      </c>
      <c r="G12" s="5">
        <f>E12+2*F12</f>
        <v>394.5</v>
      </c>
      <c r="H12" s="6">
        <v>135013.18391562291</v>
      </c>
      <c r="I12" s="7">
        <f>B12/6.89475729</f>
        <v>9.9350850390848198</v>
      </c>
      <c r="J12" s="5">
        <f>G12/6.89475729</f>
        <v>57.21738756086075</v>
      </c>
      <c r="K12" s="5">
        <f>H12/6.89475729</f>
        <v>19582.006767873176</v>
      </c>
      <c r="L12" s="8">
        <f>LOG(K12)</f>
        <v>4.2918571963310139</v>
      </c>
      <c r="M12" s="8">
        <f>LOG(J12)</f>
        <v>1.7575280248463285</v>
      </c>
      <c r="N12" s="25">
        <f>LOG(I12)</f>
        <v>0.99717158879331491</v>
      </c>
      <c r="O12" s="19">
        <v>102.3</v>
      </c>
      <c r="P12" s="20">
        <v>8.3000000000000007</v>
      </c>
      <c r="Q12" s="20">
        <v>102.6</v>
      </c>
      <c r="R12" s="20">
        <v>68</v>
      </c>
      <c r="S12" s="5">
        <f>O12+P12</f>
        <v>110.6</v>
      </c>
      <c r="T12" s="5">
        <f>Q12+R12</f>
        <v>170.6</v>
      </c>
      <c r="U12" s="5">
        <f>S12+2*T12</f>
        <v>451.79999999999995</v>
      </c>
      <c r="V12" s="20">
        <v>55595.153243050598</v>
      </c>
      <c r="W12" s="5">
        <f>R12/6.89475729</f>
        <v>9.8625661701863905</v>
      </c>
      <c r="X12" s="5">
        <f>U12/6.89475729</f>
        <v>65.528049936620747</v>
      </c>
      <c r="Y12" s="5">
        <f>V12/6.89475729</f>
        <v>8063.3952588417505</v>
      </c>
      <c r="Z12" s="28">
        <f>LOG(Y12)</f>
        <v>3.90651794896301</v>
      </c>
      <c r="AA12" s="28">
        <f>LOG(X12)</f>
        <v>1.8164272438852336</v>
      </c>
      <c r="AB12" s="34">
        <f>LOG(W12)</f>
        <v>0.99398993000712565</v>
      </c>
    </row>
    <row r="13" spans="1:28" x14ac:dyDescent="0.3">
      <c r="A13" s="19">
        <v>102.3</v>
      </c>
      <c r="B13" s="20">
        <v>102.7</v>
      </c>
      <c r="C13" s="20">
        <v>102.7</v>
      </c>
      <c r="D13" s="20">
        <v>10.199999999999999</v>
      </c>
      <c r="E13" s="4">
        <f>A13+B13</f>
        <v>205</v>
      </c>
      <c r="F13" s="4">
        <f>C13+D13</f>
        <v>112.9</v>
      </c>
      <c r="G13" s="5">
        <f>E13+2*F13</f>
        <v>430.8</v>
      </c>
      <c r="H13" s="6">
        <v>167891.19737561507</v>
      </c>
      <c r="I13" s="7">
        <f>B13/6.89475729</f>
        <v>14.895375671737387</v>
      </c>
      <c r="J13" s="5">
        <f>G13/6.89475729</f>
        <v>62.48225744288672</v>
      </c>
      <c r="K13" s="5">
        <f>H13/6.89475729</f>
        <v>24350.559463365109</v>
      </c>
      <c r="L13" s="8">
        <f>LOG(K13)</f>
        <v>4.3865089437461799</v>
      </c>
      <c r="M13" s="8">
        <f>LOG(J13)</f>
        <v>1.7957567119268334</v>
      </c>
      <c r="N13" s="25">
        <f>LOG(I13)</f>
        <v>1.1730514608981675</v>
      </c>
      <c r="O13" s="19">
        <v>102.3</v>
      </c>
      <c r="P13" s="20">
        <v>9.3000000000000007</v>
      </c>
      <c r="Q13" s="20">
        <v>102.6</v>
      </c>
      <c r="R13" s="20">
        <v>102.4</v>
      </c>
      <c r="S13" s="5">
        <f>O13+P13</f>
        <v>111.6</v>
      </c>
      <c r="T13" s="5">
        <f>Q13+R13</f>
        <v>205</v>
      </c>
      <c r="U13" s="5">
        <f>S13+2*T13</f>
        <v>521.6</v>
      </c>
      <c r="V13" s="20">
        <v>68528.04602915021</v>
      </c>
      <c r="W13" s="5">
        <f>R13/6.89475729</f>
        <v>14.85186435039833</v>
      </c>
      <c r="X13" s="5">
        <f>U13/6.89475729</f>
        <v>75.651684034841495</v>
      </c>
      <c r="Y13" s="5">
        <f>V13/6.89475729</f>
        <v>9939.1527717069512</v>
      </c>
      <c r="Z13" s="28">
        <f>LOG(Y13)</f>
        <v>3.9973493660618709</v>
      </c>
      <c r="AA13" s="28">
        <f>LOG(X13)</f>
        <v>1.8788186000247531</v>
      </c>
      <c r="AB13" s="34">
        <f>LOG(W13)</f>
        <v>1.1717809739407012</v>
      </c>
    </row>
    <row r="14" spans="1:28" x14ac:dyDescent="0.3">
      <c r="A14" s="19">
        <v>102.4</v>
      </c>
      <c r="B14" s="20">
        <v>206.4</v>
      </c>
      <c r="C14" s="20">
        <v>102.7</v>
      </c>
      <c r="D14" s="20">
        <v>14.2</v>
      </c>
      <c r="E14" s="4">
        <f>A14+B14</f>
        <v>308.8</v>
      </c>
      <c r="F14" s="4">
        <f>C14+D14</f>
        <v>116.9</v>
      </c>
      <c r="G14" s="5">
        <f>E14+2*F14</f>
        <v>542.6</v>
      </c>
      <c r="H14" s="6">
        <v>173792.17121937478</v>
      </c>
      <c r="I14" s="7">
        <f>B14/6.89475729</f>
        <v>29.935789081271633</v>
      </c>
      <c r="J14" s="5">
        <f>G14/6.89475729</f>
        <v>78.697476528575521</v>
      </c>
      <c r="K14" s="5">
        <f>H14/6.89475729</f>
        <v>25206.42336046245</v>
      </c>
      <c r="L14" s="8">
        <f>LOG(K14)</f>
        <v>4.4015112262788776</v>
      </c>
      <c r="M14" s="8">
        <f>LOG(J14)</f>
        <v>1.8959608067264666</v>
      </c>
      <c r="N14" s="25">
        <f>LOG(I14)</f>
        <v>1.4761907102560632</v>
      </c>
      <c r="O14" s="19">
        <v>102.3</v>
      </c>
      <c r="P14" s="20">
        <v>10.3</v>
      </c>
      <c r="Q14" s="20">
        <v>102.5</v>
      </c>
      <c r="R14" s="20">
        <v>206.2</v>
      </c>
      <c r="S14" s="5">
        <f>O14+P14</f>
        <v>112.6</v>
      </c>
      <c r="T14" s="5">
        <f>Q14+R14</f>
        <v>308.7</v>
      </c>
      <c r="U14" s="5">
        <f>S14+2*T14</f>
        <v>730</v>
      </c>
      <c r="V14" s="20">
        <v>84097.751984439121</v>
      </c>
      <c r="W14" s="5">
        <f>R14/6.89475729</f>
        <v>29.906781533712259</v>
      </c>
      <c r="X14" s="5">
        <f>U14/6.89475729</f>
        <v>105.87754859170684</v>
      </c>
      <c r="Y14" s="5">
        <f>V14/6.89475729</f>
        <v>12197.347701624334</v>
      </c>
      <c r="Z14" s="28">
        <f>LOG(Y14)</f>
        <v>4.0862654041356397</v>
      </c>
      <c r="AA14" s="28">
        <f>LOG(X14)</f>
        <v>2.0248038774213453</v>
      </c>
      <c r="AB14" s="34">
        <f>LOG(W14)</f>
        <v>1.4757696782483871</v>
      </c>
    </row>
    <row r="15" spans="1:28" x14ac:dyDescent="0.3">
      <c r="A15" s="19">
        <v>137.4</v>
      </c>
      <c r="B15" s="20">
        <v>102.8</v>
      </c>
      <c r="C15" s="20">
        <v>137.5</v>
      </c>
      <c r="D15" s="20">
        <v>9.1999999999999993</v>
      </c>
      <c r="E15" s="4">
        <f>A15+B15</f>
        <v>240.2</v>
      </c>
      <c r="F15" s="4">
        <f>C15+D15</f>
        <v>146.69999999999999</v>
      </c>
      <c r="G15" s="5">
        <f>E15+2*F15</f>
        <v>533.59999999999991</v>
      </c>
      <c r="H15" s="6">
        <v>209810.23890784985</v>
      </c>
      <c r="I15" s="7">
        <f>B15/6.89475729</f>
        <v>14.909879445517072</v>
      </c>
      <c r="J15" s="5">
        <f>G15/6.89475729</f>
        <v>77.392136888403783</v>
      </c>
      <c r="K15" s="5">
        <f>H15/6.89475729</f>
        <v>30430.402417813006</v>
      </c>
      <c r="L15" s="8">
        <f>LOG(K15)</f>
        <v>4.4833076955944478</v>
      </c>
      <c r="M15" s="8">
        <f>LOG(J15)</f>
        <v>1.8886968382093818</v>
      </c>
      <c r="N15" s="25">
        <f>LOG(I15)</f>
        <v>1.1734741319601463</v>
      </c>
      <c r="O15" s="19">
        <v>137.30000000000001</v>
      </c>
      <c r="P15" s="20">
        <v>-1.5</v>
      </c>
      <c r="Q15" s="20">
        <v>137.6</v>
      </c>
      <c r="R15" s="20">
        <v>102.4</v>
      </c>
      <c r="S15" s="5">
        <f>O15+P15</f>
        <v>135.80000000000001</v>
      </c>
      <c r="T15" s="5">
        <f>Q15+R15</f>
        <v>240</v>
      </c>
      <c r="U15" s="5">
        <f>S15+2*T15</f>
        <v>615.79999999999995</v>
      </c>
      <c r="V15" s="20">
        <v>105519.22838329022</v>
      </c>
      <c r="W15" s="5">
        <f>R15/6.89475729</f>
        <v>14.85186435039833</v>
      </c>
      <c r="X15" s="5">
        <f>U15/6.89475729</f>
        <v>89.314238935305568</v>
      </c>
      <c r="Y15" s="5">
        <f>V15/6.89475729</f>
        <v>15304.270178782495</v>
      </c>
      <c r="Z15" s="28">
        <f>LOG(Y15)</f>
        <v>4.1848126240421504</v>
      </c>
      <c r="AA15" s="28">
        <f>LOG(X15)</f>
        <v>1.9509207018680685</v>
      </c>
      <c r="AB15" s="34">
        <f>LOG(W15)</f>
        <v>1.1717809739407012</v>
      </c>
    </row>
    <row r="16" spans="1:28" x14ac:dyDescent="0.3">
      <c r="A16" s="19">
        <v>137.6</v>
      </c>
      <c r="B16" s="20">
        <v>137.5</v>
      </c>
      <c r="C16" s="20">
        <v>137.4</v>
      </c>
      <c r="D16" s="20">
        <v>10.5</v>
      </c>
      <c r="E16" s="4">
        <f>A16+B16</f>
        <v>275.10000000000002</v>
      </c>
      <c r="F16" s="4">
        <f>C16+D16</f>
        <v>147.9</v>
      </c>
      <c r="G16" s="5">
        <f>E16+2*F16</f>
        <v>570.90000000000009</v>
      </c>
      <c r="H16" s="6">
        <v>232800.11325028315</v>
      </c>
      <c r="I16" s="7">
        <f>B16/6.89475729</f>
        <v>19.942688947068071</v>
      </c>
      <c r="J16" s="5">
        <f>G16/6.89475729</f>
        <v>82.802044508226643</v>
      </c>
      <c r="K16" s="5">
        <f>H16/6.89475729</f>
        <v>33764.801784673575</v>
      </c>
      <c r="L16" s="8">
        <f>LOG(K16)</f>
        <v>4.5284642045500512</v>
      </c>
      <c r="M16" s="8">
        <f>LOG(J16)</f>
        <v>1.9180410603075724</v>
      </c>
      <c r="N16" s="25">
        <f>LOG(I16)</f>
        <v>1.299783715467171</v>
      </c>
      <c r="O16" s="19">
        <v>137.19999999999999</v>
      </c>
      <c r="P16" s="20">
        <v>1.5</v>
      </c>
      <c r="Q16" s="20">
        <v>137.6</v>
      </c>
      <c r="R16" s="20">
        <v>137.30000000000001</v>
      </c>
      <c r="S16" s="5">
        <f>O16+P16</f>
        <v>138.69999999999999</v>
      </c>
      <c r="T16" s="5">
        <f>Q16+R16</f>
        <v>274.89999999999998</v>
      </c>
      <c r="U16" s="5">
        <f>S16+2*T16</f>
        <v>688.5</v>
      </c>
      <c r="V16" s="20">
        <v>117785.43516058508</v>
      </c>
      <c r="W16" s="5">
        <f>R16/6.89475729</f>
        <v>19.9136813995087</v>
      </c>
      <c r="X16" s="5">
        <f>U16/6.89475729</f>
        <v>99.858482473137201</v>
      </c>
      <c r="Y16" s="5">
        <f>V16/6.89475729</f>
        <v>17083.333061109839</v>
      </c>
      <c r="Z16" s="28">
        <f>LOG(Y16)</f>
        <v>4.232572608087632</v>
      </c>
      <c r="AA16" s="28">
        <f>LOG(X16)</f>
        <v>1.9993849618938317</v>
      </c>
      <c r="AB16" s="34">
        <f>LOG(W16)</f>
        <v>1.2991515545376446</v>
      </c>
    </row>
    <row r="17" spans="1:28" ht="15" thickBot="1" x14ac:dyDescent="0.35">
      <c r="A17" s="21">
        <v>137.6</v>
      </c>
      <c r="B17" s="22">
        <v>275.3</v>
      </c>
      <c r="C17" s="22">
        <v>137.4</v>
      </c>
      <c r="D17" s="22">
        <v>14.5</v>
      </c>
      <c r="E17" s="14">
        <f>A17+B17</f>
        <v>412.9</v>
      </c>
      <c r="F17" s="14">
        <f>C17+D17</f>
        <v>151.9</v>
      </c>
      <c r="G17" s="15">
        <f>E17+2*F17</f>
        <v>716.7</v>
      </c>
      <c r="H17" s="16">
        <v>242102.0588235294</v>
      </c>
      <c r="I17" s="17">
        <f>B17/6.89475729</f>
        <v>39.928889215475195</v>
      </c>
      <c r="J17" s="15">
        <f>G17/6.89475729</f>
        <v>103.94854667900863</v>
      </c>
      <c r="K17" s="15">
        <f>H17/6.89475729</f>
        <v>35113.934927726717</v>
      </c>
      <c r="L17" s="18">
        <f>LOG(K17)</f>
        <v>4.5454794999763939</v>
      </c>
      <c r="M17" s="18">
        <f>LOG(J17)</f>
        <v>2.0168184217704299</v>
      </c>
      <c r="N17" s="26">
        <f>LOG(I17)</f>
        <v>1.6012872286942197</v>
      </c>
      <c r="O17" s="21">
        <v>137.19999999999999</v>
      </c>
      <c r="P17" s="22">
        <v>5.0999999999999996</v>
      </c>
      <c r="Q17" s="22">
        <v>137.4</v>
      </c>
      <c r="R17" s="22">
        <v>275</v>
      </c>
      <c r="S17" s="15">
        <f>O17+P17</f>
        <v>142.29999999999998</v>
      </c>
      <c r="T17" s="15">
        <f>Q17+R17</f>
        <v>412.4</v>
      </c>
      <c r="U17" s="15">
        <f>S17+2*T17</f>
        <v>967.09999999999991</v>
      </c>
      <c r="V17" s="22">
        <v>133941.8067849731</v>
      </c>
      <c r="W17" s="15">
        <f>R17/6.89475729</f>
        <v>39.885377894136141</v>
      </c>
      <c r="X17" s="15">
        <f>U17/6.89475729</f>
        <v>140.26599622334203</v>
      </c>
      <c r="Y17" s="15">
        <f>V17/6.89475729</f>
        <v>19426.616652516437</v>
      </c>
      <c r="Z17" s="35">
        <f>LOG(Y17)</f>
        <v>4.2883971702813053</v>
      </c>
      <c r="AA17" s="35">
        <f>LOG(X17)</f>
        <v>2.146952400590477</v>
      </c>
      <c r="AB17" s="36">
        <f>LOG(W17)</f>
        <v>1.600813711131152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40" t="s">
        <v>17</v>
      </c>
      <c r="B22" s="40"/>
      <c r="O22" s="40" t="s">
        <v>17</v>
      </c>
      <c r="P22" s="40"/>
    </row>
    <row r="23" spans="1:28" x14ac:dyDescent="0.3">
      <c r="A23" s="37" t="s">
        <v>18</v>
      </c>
      <c r="B23" s="37">
        <v>0.94915986797817264</v>
      </c>
      <c r="O23" s="37" t="s">
        <v>18</v>
      </c>
      <c r="P23" s="37">
        <v>0.8345701336605803</v>
      </c>
    </row>
    <row r="24" spans="1:28" x14ac:dyDescent="0.3">
      <c r="A24" s="37" t="s">
        <v>19</v>
      </c>
      <c r="B24" s="37">
        <v>0.90090445498034222</v>
      </c>
      <c r="O24" s="37" t="s">
        <v>19</v>
      </c>
      <c r="P24" s="37">
        <v>0.6965073079982389</v>
      </c>
    </row>
    <row r="25" spans="1:28" x14ac:dyDescent="0.3">
      <c r="A25" s="37" t="s">
        <v>20</v>
      </c>
      <c r="B25" s="37">
        <v>0.88438853081039925</v>
      </c>
      <c r="O25" s="37" t="s">
        <v>20</v>
      </c>
      <c r="P25" s="37">
        <v>0.64592519266461201</v>
      </c>
    </row>
    <row r="26" spans="1:28" x14ac:dyDescent="0.3">
      <c r="A26" s="37" t="s">
        <v>21</v>
      </c>
      <c r="B26" s="37">
        <v>8.7211043301433464E-2</v>
      </c>
      <c r="O26" s="37" t="s">
        <v>21</v>
      </c>
      <c r="P26" s="37">
        <v>0.14988351350010137</v>
      </c>
    </row>
    <row r="27" spans="1:28" ht="15" thickBot="1" x14ac:dyDescent="0.35">
      <c r="A27" s="38" t="s">
        <v>22</v>
      </c>
      <c r="B27" s="38">
        <v>15</v>
      </c>
      <c r="O27" s="38" t="s">
        <v>22</v>
      </c>
      <c r="P27" s="38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39"/>
      <c r="B30" s="39" t="s">
        <v>28</v>
      </c>
      <c r="C30" s="39" t="s">
        <v>29</v>
      </c>
      <c r="D30" s="39" t="s">
        <v>30</v>
      </c>
      <c r="E30" s="39" t="s">
        <v>31</v>
      </c>
      <c r="F30" s="39" t="s">
        <v>32</v>
      </c>
      <c r="O30" s="39"/>
      <c r="P30" s="39" t="s">
        <v>28</v>
      </c>
      <c r="Q30" s="39" t="s">
        <v>29</v>
      </c>
      <c r="R30" s="39" t="s">
        <v>30</v>
      </c>
      <c r="S30" s="39" t="s">
        <v>31</v>
      </c>
      <c r="T30" s="39" t="s">
        <v>32</v>
      </c>
    </row>
    <row r="31" spans="1:28" x14ac:dyDescent="0.3">
      <c r="A31" s="37" t="s">
        <v>24</v>
      </c>
      <c r="B31" s="37">
        <v>2</v>
      </c>
      <c r="C31" s="37">
        <v>0.8297529667551643</v>
      </c>
      <c r="D31" s="37">
        <v>0.41487648337758215</v>
      </c>
      <c r="E31" s="37">
        <v>54.547626019007893</v>
      </c>
      <c r="F31" s="37">
        <v>9.4694506182664505E-7</v>
      </c>
      <c r="O31" s="37" t="s">
        <v>24</v>
      </c>
      <c r="P31" s="37">
        <v>2</v>
      </c>
      <c r="Q31" s="37">
        <v>0.61868048294137035</v>
      </c>
      <c r="R31" s="37">
        <v>0.30934024147068517</v>
      </c>
      <c r="S31" s="37">
        <v>13.76983353511914</v>
      </c>
      <c r="T31" s="37">
        <v>7.8142882503254773E-4</v>
      </c>
    </row>
    <row r="32" spans="1:28" x14ac:dyDescent="0.3">
      <c r="A32" s="37" t="s">
        <v>25</v>
      </c>
      <c r="B32" s="37">
        <v>12</v>
      </c>
      <c r="C32" s="37">
        <v>9.1269192884694025E-2</v>
      </c>
      <c r="D32" s="37">
        <v>7.6057660737245021E-3</v>
      </c>
      <c r="E32" s="37"/>
      <c r="F32" s="37"/>
      <c r="O32" s="37" t="s">
        <v>25</v>
      </c>
      <c r="P32" s="37">
        <v>12</v>
      </c>
      <c r="Q32" s="37">
        <v>0.26958081142962081</v>
      </c>
      <c r="R32" s="37">
        <v>2.2465067619135068E-2</v>
      </c>
      <c r="S32" s="37"/>
      <c r="T32" s="37"/>
    </row>
    <row r="33" spans="1:23" ht="15" thickBot="1" x14ac:dyDescent="0.35">
      <c r="A33" s="38" t="s">
        <v>26</v>
      </c>
      <c r="B33" s="38">
        <v>14</v>
      </c>
      <c r="C33" s="38">
        <v>0.92102215963985834</v>
      </c>
      <c r="D33" s="38"/>
      <c r="E33" s="38"/>
      <c r="F33" s="38"/>
      <c r="O33" s="38" t="s">
        <v>26</v>
      </c>
      <c r="P33" s="38">
        <v>14</v>
      </c>
      <c r="Q33" s="38">
        <v>0.88826129437099111</v>
      </c>
      <c r="R33" s="38"/>
      <c r="S33" s="38"/>
      <c r="T33" s="38"/>
    </row>
    <row r="34" spans="1:23" ht="15" thickBot="1" x14ac:dyDescent="0.35"/>
    <row r="35" spans="1:23" x14ac:dyDescent="0.3">
      <c r="A35" s="39"/>
      <c r="B35" s="39" t="s">
        <v>33</v>
      </c>
      <c r="C35" s="39" t="s">
        <v>21</v>
      </c>
      <c r="D35" s="39" t="s">
        <v>34</v>
      </c>
      <c r="E35" s="39" t="s">
        <v>35</v>
      </c>
      <c r="F35" s="39" t="s">
        <v>36</v>
      </c>
      <c r="G35" s="39" t="s">
        <v>37</v>
      </c>
      <c r="H35" s="39" t="s">
        <v>38</v>
      </c>
      <c r="I35" s="39" t="s">
        <v>39</v>
      </c>
      <c r="O35" s="39"/>
      <c r="P35" s="39" t="s">
        <v>33</v>
      </c>
      <c r="Q35" s="39" t="s">
        <v>21</v>
      </c>
      <c r="R35" s="39" t="s">
        <v>34</v>
      </c>
      <c r="S35" s="39" t="s">
        <v>35</v>
      </c>
      <c r="T35" s="39" t="s">
        <v>36</v>
      </c>
      <c r="U35" s="39" t="s">
        <v>37</v>
      </c>
      <c r="V35" s="39" t="s">
        <v>38</v>
      </c>
      <c r="W35" s="39" t="s">
        <v>39</v>
      </c>
    </row>
    <row r="36" spans="1:23" x14ac:dyDescent="0.3">
      <c r="A36" s="37" t="s">
        <v>27</v>
      </c>
      <c r="B36" s="37">
        <v>2.6256926972511008</v>
      </c>
      <c r="C36" s="37">
        <v>0.15405082370725132</v>
      </c>
      <c r="D36" s="37">
        <v>17.044327541154892</v>
      </c>
      <c r="E36" s="37">
        <v>8.9430311942873919E-10</v>
      </c>
      <c r="F36" s="37">
        <v>2.2900447861369373</v>
      </c>
      <c r="G36" s="37">
        <v>2.9613406083652642</v>
      </c>
      <c r="H36" s="37">
        <v>2.2900447861369373</v>
      </c>
      <c r="I36" s="37">
        <v>2.9613406083652642</v>
      </c>
      <c r="O36" s="37" t="s">
        <v>27</v>
      </c>
      <c r="P36" s="37">
        <v>2.184660615430011</v>
      </c>
      <c r="Q36" s="37">
        <v>0.34225578084493646</v>
      </c>
      <c r="R36" s="37">
        <v>6.3831226167653847</v>
      </c>
      <c r="S36" s="37">
        <v>3.4885583661821479E-5</v>
      </c>
      <c r="T36" s="37">
        <v>1.4389493290972881</v>
      </c>
      <c r="U36" s="37">
        <v>2.9303719017627339</v>
      </c>
      <c r="V36" s="37">
        <v>1.4389493290972881</v>
      </c>
      <c r="W36" s="37">
        <v>2.9303719017627339</v>
      </c>
    </row>
    <row r="37" spans="1:23" x14ac:dyDescent="0.3">
      <c r="A37" s="37" t="s">
        <v>40</v>
      </c>
      <c r="B37" s="37">
        <v>1.2282597711118659</v>
      </c>
      <c r="C37" s="37">
        <v>0.17741022884027582</v>
      </c>
      <c r="D37" s="37">
        <v>6.9232748254762706</v>
      </c>
      <c r="E37" s="37">
        <v>1.5976660116772195E-5</v>
      </c>
      <c r="F37" s="37">
        <v>0.84171608840047396</v>
      </c>
      <c r="G37" s="37">
        <v>1.6148034538232579</v>
      </c>
      <c r="H37" s="37">
        <v>0.84171608840047396</v>
      </c>
      <c r="I37" s="37">
        <v>1.6148034538232579</v>
      </c>
      <c r="O37" s="37" t="s">
        <v>40</v>
      </c>
      <c r="P37" s="37">
        <v>1.4595383434148559</v>
      </c>
      <c r="Q37" s="37">
        <v>0.39395768913912055</v>
      </c>
      <c r="R37" s="37">
        <v>3.7048098911440226</v>
      </c>
      <c r="S37" s="37">
        <v>3.0092068537605826E-3</v>
      </c>
      <c r="T37" s="37">
        <v>0.6011782759724863</v>
      </c>
      <c r="U37" s="37">
        <v>2.3178984108572256</v>
      </c>
      <c r="V37" s="37">
        <v>0.6011782759724863</v>
      </c>
      <c r="W37" s="37">
        <v>2.3178984108572256</v>
      </c>
    </row>
    <row r="38" spans="1:23" ht="15" thickBot="1" x14ac:dyDescent="0.35">
      <c r="A38" s="38" t="s">
        <v>41</v>
      </c>
      <c r="B38" s="38">
        <v>-0.41748607118408876</v>
      </c>
      <c r="C38" s="38">
        <v>0.16424194048855301</v>
      </c>
      <c r="D38" s="38">
        <v>-2.5418968501117156</v>
      </c>
      <c r="E38" s="38">
        <v>2.5847996805425658E-2</v>
      </c>
      <c r="F38" s="38">
        <v>-0.77533851828998945</v>
      </c>
      <c r="G38" s="38">
        <v>-5.9633624078188063E-2</v>
      </c>
      <c r="H38" s="38">
        <v>-0.77533851828998945</v>
      </c>
      <c r="I38" s="38">
        <v>-5.9633624078188063E-2</v>
      </c>
      <c r="O38" s="38" t="s">
        <v>41</v>
      </c>
      <c r="P38" s="38">
        <v>-0.77347946785737498</v>
      </c>
      <c r="Q38" s="38">
        <v>0.36238380300859285</v>
      </c>
      <c r="R38" s="38">
        <v>-2.1344206375554657</v>
      </c>
      <c r="S38" s="38">
        <v>5.4126812852270813E-2</v>
      </c>
      <c r="T38" s="38">
        <v>-1.5630459471160987</v>
      </c>
      <c r="U38" s="38">
        <v>1.6087011401348716E-2</v>
      </c>
      <c r="V38" s="38">
        <v>-1.5630459471160987</v>
      </c>
      <c r="W38" s="38">
        <v>1.6087011401348716E-2</v>
      </c>
    </row>
    <row r="40" spans="1:23" x14ac:dyDescent="0.3">
      <c r="B40">
        <f>10^B36</f>
        <v>422.36964365974558</v>
      </c>
      <c r="P40">
        <f>10^P36</f>
        <v>152.98914426216896</v>
      </c>
    </row>
    <row r="41" spans="1:23" x14ac:dyDescent="0.3">
      <c r="B41" s="37">
        <v>1.2282597711118659</v>
      </c>
      <c r="P41" s="37">
        <v>1.4595383434148559</v>
      </c>
    </row>
    <row r="42" spans="1:23" ht="15" thickBot="1" x14ac:dyDescent="0.35">
      <c r="B42" s="38">
        <v>-0.41748607118408876</v>
      </c>
      <c r="P42" s="38">
        <v>-0.77347946785737498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CA6 2%_1</vt:lpstr>
      <vt:lpstr>CA6 5%_1</vt:lpstr>
      <vt:lpstr>CA6 7%_1</vt:lpstr>
      <vt:lpstr>CA6 8%_1</vt:lpstr>
      <vt:lpstr>CA6 12%_1</vt:lpstr>
      <vt:lpstr>CA6 16%_1</vt:lpstr>
      <vt:lpstr>CA6 16%_2</vt:lpstr>
      <vt:lpstr>CA6 20%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kazmee2</dc:creator>
  <cp:lastModifiedBy>kazmee2</cp:lastModifiedBy>
  <dcterms:created xsi:type="dcterms:W3CDTF">2012-10-22T16:24:11Z</dcterms:created>
  <dcterms:modified xsi:type="dcterms:W3CDTF">2012-10-22T17:18:04Z</dcterms:modified>
</cp:coreProperties>
</file>