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15300" windowHeight="8736" activeTab="2"/>
  </bookViews>
  <sheets>
    <sheet name="CS 5% VPF" sheetId="1" r:id="rId1"/>
    <sheet name="CS 5% HPF" sheetId="2" r:id="rId2"/>
    <sheet name="CS 5% CaCl2 VPF" sheetId="3" r:id="rId3"/>
    <sheet name="CS 5% CaCl2HPF" sheetId="4" r:id="rId4"/>
    <sheet name="CS 10% VPF" sheetId="5" r:id="rId5"/>
    <sheet name="CS 10% HPF" sheetId="6" r:id="rId6"/>
    <sheet name="CS 10% CaCl2 VPF" sheetId="7" r:id="rId7"/>
    <sheet name="CS 10% Cacl2 HPF" sheetId="8" r:id="rId8"/>
    <sheet name="Gr 5% VPF" sheetId="9" r:id="rId9"/>
    <sheet name="Gr 5% HPF" sheetId="10" r:id="rId10"/>
    <sheet name="Gr 5% CaCl2 VPF" sheetId="11" r:id="rId11"/>
    <sheet name="Gr 5% CaCl2 HPF" sheetId="12" r:id="rId12"/>
    <sheet name="Gr 10% VPF" sheetId="13" r:id="rId13"/>
    <sheet name="Gr 10% HPF" sheetId="14" r:id="rId14"/>
    <sheet name="Gr 10% CaCl2 VPF" sheetId="15" r:id="rId15"/>
    <sheet name="Gr 10% CaCl2 HPF" sheetId="16" r:id="rId16"/>
  </sheets>
  <calcPr calcId="145621"/>
</workbook>
</file>

<file path=xl/calcChain.xml><?xml version="1.0" encoding="utf-8"?>
<calcChain xmlns="http://schemas.openxmlformats.org/spreadsheetml/2006/main">
  <c r="M40" i="3" l="1"/>
  <c r="P40" i="16" l="1"/>
  <c r="B40" i="16"/>
  <c r="Y17" i="16"/>
  <c r="Z17" i="16" s="1"/>
  <c r="W17" i="16"/>
  <c r="AB17" i="16" s="1"/>
  <c r="T17" i="16"/>
  <c r="S17" i="16"/>
  <c r="K17" i="16"/>
  <c r="L17" i="16" s="1"/>
  <c r="I17" i="16"/>
  <c r="N17" i="16" s="1"/>
  <c r="F17" i="16"/>
  <c r="E17" i="16"/>
  <c r="Y16" i="16"/>
  <c r="Z16" i="16" s="1"/>
  <c r="W16" i="16"/>
  <c r="AB16" i="16" s="1"/>
  <c r="T16" i="16"/>
  <c r="S16" i="16"/>
  <c r="U16" i="16" s="1"/>
  <c r="X16" i="16" s="1"/>
  <c r="AA16" i="16" s="1"/>
  <c r="K16" i="16"/>
  <c r="L16" i="16" s="1"/>
  <c r="I16" i="16"/>
  <c r="N16" i="16" s="1"/>
  <c r="F16" i="16"/>
  <c r="G16" i="16" s="1"/>
  <c r="J16" i="16" s="1"/>
  <c r="M16" i="16" s="1"/>
  <c r="E16" i="16"/>
  <c r="Z15" i="16"/>
  <c r="Y15" i="16"/>
  <c r="W15" i="16"/>
  <c r="AB15" i="16" s="1"/>
  <c r="T15" i="16"/>
  <c r="S15" i="16"/>
  <c r="K15" i="16"/>
  <c r="L15" i="16" s="1"/>
  <c r="I15" i="16"/>
  <c r="N15" i="16" s="1"/>
  <c r="F15" i="16"/>
  <c r="E15" i="16"/>
  <c r="Y14" i="16"/>
  <c r="Z14" i="16" s="1"/>
  <c r="W14" i="16"/>
  <c r="AB14" i="16" s="1"/>
  <c r="T14" i="16"/>
  <c r="S14" i="16"/>
  <c r="K14" i="16"/>
  <c r="L14" i="16" s="1"/>
  <c r="I14" i="16"/>
  <c r="N14" i="16" s="1"/>
  <c r="F14" i="16"/>
  <c r="G14" i="16" s="1"/>
  <c r="J14" i="16" s="1"/>
  <c r="M14" i="16" s="1"/>
  <c r="E14" i="16"/>
  <c r="Y13" i="16"/>
  <c r="Z13" i="16" s="1"/>
  <c r="W13" i="16"/>
  <c r="AB13" i="16" s="1"/>
  <c r="T13" i="16"/>
  <c r="S13" i="16"/>
  <c r="U13" i="16" s="1"/>
  <c r="X13" i="16" s="1"/>
  <c r="AA13" i="16" s="1"/>
  <c r="L13" i="16"/>
  <c r="K13" i="16"/>
  <c r="I13" i="16"/>
  <c r="N13" i="16" s="1"/>
  <c r="F13" i="16"/>
  <c r="E13" i="16"/>
  <c r="Y12" i="16"/>
  <c r="Z12" i="16" s="1"/>
  <c r="W12" i="16"/>
  <c r="AB12" i="16" s="1"/>
  <c r="T12" i="16"/>
  <c r="S12" i="16"/>
  <c r="K12" i="16"/>
  <c r="L12" i="16" s="1"/>
  <c r="I12" i="16"/>
  <c r="N12" i="16" s="1"/>
  <c r="F12" i="16"/>
  <c r="G12" i="16" s="1"/>
  <c r="J12" i="16" s="1"/>
  <c r="M12" i="16" s="1"/>
  <c r="E12" i="16"/>
  <c r="Z11" i="16"/>
  <c r="Y11" i="16"/>
  <c r="W11" i="16"/>
  <c r="AB11" i="16" s="1"/>
  <c r="T11" i="16"/>
  <c r="S11" i="16"/>
  <c r="K11" i="16"/>
  <c r="L11" i="16" s="1"/>
  <c r="I11" i="16"/>
  <c r="N11" i="16" s="1"/>
  <c r="F11" i="16"/>
  <c r="E11" i="16"/>
  <c r="G11" i="16" s="1"/>
  <c r="J11" i="16" s="1"/>
  <c r="M11" i="16" s="1"/>
  <c r="Y10" i="16"/>
  <c r="Z10" i="16" s="1"/>
  <c r="W10" i="16"/>
  <c r="AB10" i="16" s="1"/>
  <c r="T10" i="16"/>
  <c r="S10" i="16"/>
  <c r="N10" i="16"/>
  <c r="K10" i="16"/>
  <c r="L10" i="16" s="1"/>
  <c r="I10" i="16"/>
  <c r="F10" i="16"/>
  <c r="G10" i="16" s="1"/>
  <c r="J10" i="16" s="1"/>
  <c r="M10" i="16" s="1"/>
  <c r="E10" i="16"/>
  <c r="Y9" i="16"/>
  <c r="Z9" i="16" s="1"/>
  <c r="W9" i="16"/>
  <c r="AB9" i="16" s="1"/>
  <c r="T9" i="16"/>
  <c r="S9" i="16"/>
  <c r="U9" i="16" s="1"/>
  <c r="X9" i="16" s="1"/>
  <c r="AA9" i="16" s="1"/>
  <c r="K9" i="16"/>
  <c r="L9" i="16" s="1"/>
  <c r="I9" i="16"/>
  <c r="N9" i="16" s="1"/>
  <c r="F9" i="16"/>
  <c r="E9" i="16"/>
  <c r="Y8" i="16"/>
  <c r="Z8" i="16" s="1"/>
  <c r="W8" i="16"/>
  <c r="AB8" i="16" s="1"/>
  <c r="T8" i="16"/>
  <c r="S8" i="16"/>
  <c r="U8" i="16" s="1"/>
  <c r="X8" i="16" s="1"/>
  <c r="AA8" i="16" s="1"/>
  <c r="N8" i="16"/>
  <c r="K8" i="16"/>
  <c r="L8" i="16" s="1"/>
  <c r="I8" i="16"/>
  <c r="F8" i="16"/>
  <c r="E8" i="16"/>
  <c r="Z7" i="16"/>
  <c r="Y7" i="16"/>
  <c r="W7" i="16"/>
  <c r="AB7" i="16" s="1"/>
  <c r="T7" i="16"/>
  <c r="S7" i="16"/>
  <c r="U7" i="16" s="1"/>
  <c r="X7" i="16" s="1"/>
  <c r="AA7" i="16" s="1"/>
  <c r="L7" i="16"/>
  <c r="K7" i="16"/>
  <c r="I7" i="16"/>
  <c r="N7" i="16" s="1"/>
  <c r="F7" i="16"/>
  <c r="E7" i="16"/>
  <c r="Y6" i="16"/>
  <c r="Z6" i="16" s="1"/>
  <c r="W6" i="16"/>
  <c r="AB6" i="16" s="1"/>
  <c r="T6" i="16"/>
  <c r="S6" i="16"/>
  <c r="K6" i="16"/>
  <c r="L6" i="16" s="1"/>
  <c r="I6" i="16"/>
  <c r="N6" i="16" s="1"/>
  <c r="F6" i="16"/>
  <c r="G6" i="16" s="1"/>
  <c r="J6" i="16" s="1"/>
  <c r="M6" i="16" s="1"/>
  <c r="E6" i="16"/>
  <c r="Z5" i="16"/>
  <c r="Y5" i="16"/>
  <c r="W5" i="16"/>
  <c r="AB5" i="16" s="1"/>
  <c r="T5" i="16"/>
  <c r="S5" i="16"/>
  <c r="U5" i="16" s="1"/>
  <c r="X5" i="16" s="1"/>
  <c r="AA5" i="16" s="1"/>
  <c r="K5" i="16"/>
  <c r="L5" i="16" s="1"/>
  <c r="I5" i="16"/>
  <c r="N5" i="16" s="1"/>
  <c r="F5" i="16"/>
  <c r="E5" i="16"/>
  <c r="G5" i="16" s="1"/>
  <c r="J5" i="16" s="1"/>
  <c r="M5" i="16" s="1"/>
  <c r="Y4" i="16"/>
  <c r="Z4" i="16" s="1"/>
  <c r="W4" i="16"/>
  <c r="AB4" i="16" s="1"/>
  <c r="T4" i="16"/>
  <c r="S4" i="16"/>
  <c r="K4" i="16"/>
  <c r="L4" i="16" s="1"/>
  <c r="I4" i="16"/>
  <c r="N4" i="16" s="1"/>
  <c r="F4" i="16"/>
  <c r="E4" i="16"/>
  <c r="Y3" i="16"/>
  <c r="Z3" i="16" s="1"/>
  <c r="W3" i="16"/>
  <c r="AB3" i="16" s="1"/>
  <c r="T3" i="16"/>
  <c r="S3" i="16"/>
  <c r="L3" i="16"/>
  <c r="K3" i="16"/>
  <c r="I3" i="16"/>
  <c r="N3" i="16" s="1"/>
  <c r="F3" i="16"/>
  <c r="E3" i="16"/>
  <c r="P40" i="15"/>
  <c r="B40" i="15"/>
  <c r="Y17" i="15"/>
  <c r="Z17" i="15" s="1"/>
  <c r="W17" i="15"/>
  <c r="AB17" i="15" s="1"/>
  <c r="T17" i="15"/>
  <c r="U17" i="15" s="1"/>
  <c r="X17" i="15" s="1"/>
  <c r="AA17" i="15" s="1"/>
  <c r="S17" i="15"/>
  <c r="K17" i="15"/>
  <c r="L17" i="15" s="1"/>
  <c r="I17" i="15"/>
  <c r="N17" i="15" s="1"/>
  <c r="G17" i="15"/>
  <c r="J17" i="15" s="1"/>
  <c r="M17" i="15" s="1"/>
  <c r="F17" i="15"/>
  <c r="E17" i="15"/>
  <c r="Y16" i="15"/>
  <c r="Z16" i="15" s="1"/>
  <c r="W16" i="15"/>
  <c r="AB16" i="15" s="1"/>
  <c r="T16" i="15"/>
  <c r="S16" i="15"/>
  <c r="U16" i="15" s="1"/>
  <c r="X16" i="15" s="1"/>
  <c r="AA16" i="15" s="1"/>
  <c r="N16" i="15"/>
  <c r="K16" i="15"/>
  <c r="L16" i="15" s="1"/>
  <c r="I16" i="15"/>
  <c r="F16" i="15"/>
  <c r="E16" i="15"/>
  <c r="G16" i="15" s="1"/>
  <c r="J16" i="15" s="1"/>
  <c r="M16" i="15" s="1"/>
  <c r="Y15" i="15"/>
  <c r="Z15" i="15" s="1"/>
  <c r="W15" i="15"/>
  <c r="AB15" i="15" s="1"/>
  <c r="T15" i="15"/>
  <c r="U15" i="15" s="1"/>
  <c r="X15" i="15" s="1"/>
  <c r="AA15" i="15" s="1"/>
  <c r="S15" i="15"/>
  <c r="K15" i="15"/>
  <c r="L15" i="15" s="1"/>
  <c r="I15" i="15"/>
  <c r="N15" i="15" s="1"/>
  <c r="F15" i="15"/>
  <c r="E15" i="15"/>
  <c r="G15" i="15" s="1"/>
  <c r="J15" i="15" s="1"/>
  <c r="M15" i="15" s="1"/>
  <c r="Z14" i="15"/>
  <c r="Y14" i="15"/>
  <c r="W14" i="15"/>
  <c r="AB14" i="15" s="1"/>
  <c r="T14" i="15"/>
  <c r="S14" i="15"/>
  <c r="K14" i="15"/>
  <c r="L14" i="15" s="1"/>
  <c r="I14" i="15"/>
  <c r="N14" i="15" s="1"/>
  <c r="F14" i="15"/>
  <c r="E14" i="15"/>
  <c r="AB13" i="15"/>
  <c r="Y13" i="15"/>
  <c r="Z13" i="15" s="1"/>
  <c r="W13" i="15"/>
  <c r="T13" i="15"/>
  <c r="S13" i="15"/>
  <c r="K13" i="15"/>
  <c r="L13" i="15" s="1"/>
  <c r="I13" i="15"/>
  <c r="N13" i="15" s="1"/>
  <c r="F13" i="15"/>
  <c r="E13" i="15"/>
  <c r="G13" i="15" s="1"/>
  <c r="J13" i="15" s="1"/>
  <c r="M13" i="15" s="1"/>
  <c r="Y12" i="15"/>
  <c r="Z12" i="15" s="1"/>
  <c r="W12" i="15"/>
  <c r="AB12" i="15" s="1"/>
  <c r="T12" i="15"/>
  <c r="S12" i="15"/>
  <c r="U12" i="15" s="1"/>
  <c r="X12" i="15" s="1"/>
  <c r="AA12" i="15" s="1"/>
  <c r="K12" i="15"/>
  <c r="L12" i="15" s="1"/>
  <c r="I12" i="15"/>
  <c r="N12" i="15" s="1"/>
  <c r="F12" i="15"/>
  <c r="E12" i="15"/>
  <c r="G12" i="15" s="1"/>
  <c r="J12" i="15" s="1"/>
  <c r="M12" i="15" s="1"/>
  <c r="Y11" i="15"/>
  <c r="Z11" i="15" s="1"/>
  <c r="W11" i="15"/>
  <c r="AB11" i="15" s="1"/>
  <c r="T11" i="15"/>
  <c r="U11" i="15" s="1"/>
  <c r="X11" i="15" s="1"/>
  <c r="AA11" i="15" s="1"/>
  <c r="S11" i="15"/>
  <c r="K11" i="15"/>
  <c r="L11" i="15" s="1"/>
  <c r="I11" i="15"/>
  <c r="N11" i="15" s="1"/>
  <c r="F11" i="15"/>
  <c r="G11" i="15" s="1"/>
  <c r="J11" i="15" s="1"/>
  <c r="M11" i="15" s="1"/>
  <c r="E11" i="15"/>
  <c r="Y10" i="15"/>
  <c r="Z10" i="15" s="1"/>
  <c r="W10" i="15"/>
  <c r="AB10" i="15" s="1"/>
  <c r="T10" i="15"/>
  <c r="S10" i="15"/>
  <c r="N10" i="15"/>
  <c r="K10" i="15"/>
  <c r="L10" i="15" s="1"/>
  <c r="I10" i="15"/>
  <c r="F10" i="15"/>
  <c r="E10" i="15"/>
  <c r="AB9" i="15"/>
  <c r="Y9" i="15"/>
  <c r="Z9" i="15" s="1"/>
  <c r="W9" i="15"/>
  <c r="T9" i="15"/>
  <c r="S9" i="15"/>
  <c r="L9" i="15"/>
  <c r="K9" i="15"/>
  <c r="I9" i="15"/>
  <c r="N9" i="15" s="1"/>
  <c r="G9" i="15"/>
  <c r="J9" i="15" s="1"/>
  <c r="M9" i="15" s="1"/>
  <c r="F9" i="15"/>
  <c r="E9" i="15"/>
  <c r="Z8" i="15"/>
  <c r="Y8" i="15"/>
  <c r="W8" i="15"/>
  <c r="AB8" i="15" s="1"/>
  <c r="T8" i="15"/>
  <c r="S8" i="15"/>
  <c r="U8" i="15" s="1"/>
  <c r="X8" i="15" s="1"/>
  <c r="AA8" i="15" s="1"/>
  <c r="N8" i="15"/>
  <c r="K8" i="15"/>
  <c r="L8" i="15" s="1"/>
  <c r="I8" i="15"/>
  <c r="F8" i="15"/>
  <c r="E8" i="15"/>
  <c r="G8" i="15" s="1"/>
  <c r="J8" i="15" s="1"/>
  <c r="M8" i="15" s="1"/>
  <c r="Y7" i="15"/>
  <c r="Z7" i="15" s="1"/>
  <c r="W7" i="15"/>
  <c r="AB7" i="15" s="1"/>
  <c r="T7" i="15"/>
  <c r="U7" i="15" s="1"/>
  <c r="X7" i="15" s="1"/>
  <c r="AA7" i="15" s="1"/>
  <c r="S7" i="15"/>
  <c r="K7" i="15"/>
  <c r="L7" i="15" s="1"/>
  <c r="I7" i="15"/>
  <c r="N7" i="15" s="1"/>
  <c r="F7" i="15"/>
  <c r="E7" i="15"/>
  <c r="G7" i="15" s="1"/>
  <c r="J7" i="15" s="1"/>
  <c r="M7" i="15" s="1"/>
  <c r="Y6" i="15"/>
  <c r="Z6" i="15" s="1"/>
  <c r="W6" i="15"/>
  <c r="AB6" i="15" s="1"/>
  <c r="T6" i="15"/>
  <c r="S6" i="15"/>
  <c r="U6" i="15" s="1"/>
  <c r="X6" i="15" s="1"/>
  <c r="AA6" i="15" s="1"/>
  <c r="K6" i="15"/>
  <c r="L6" i="15" s="1"/>
  <c r="I6" i="15"/>
  <c r="N6" i="15" s="1"/>
  <c r="F6" i="15"/>
  <c r="E6" i="15"/>
  <c r="G6" i="15" s="1"/>
  <c r="J6" i="15" s="1"/>
  <c r="M6" i="15" s="1"/>
  <c r="AB5" i="15"/>
  <c r="Y5" i="15"/>
  <c r="Z5" i="15" s="1"/>
  <c r="W5" i="15"/>
  <c r="T5" i="15"/>
  <c r="S5" i="15"/>
  <c r="K5" i="15"/>
  <c r="L5" i="15" s="1"/>
  <c r="I5" i="15"/>
  <c r="N5" i="15" s="1"/>
  <c r="F5" i="15"/>
  <c r="G5" i="15" s="1"/>
  <c r="J5" i="15" s="1"/>
  <c r="M5" i="15" s="1"/>
  <c r="E5" i="15"/>
  <c r="Z4" i="15"/>
  <c r="Y4" i="15"/>
  <c r="W4" i="15"/>
  <c r="AB4" i="15" s="1"/>
  <c r="T4" i="15"/>
  <c r="S4" i="15"/>
  <c r="N4" i="15"/>
  <c r="K4" i="15"/>
  <c r="L4" i="15" s="1"/>
  <c r="I4" i="15"/>
  <c r="F4" i="15"/>
  <c r="E4" i="15"/>
  <c r="AB3" i="15"/>
  <c r="Y3" i="15"/>
  <c r="Z3" i="15" s="1"/>
  <c r="W3" i="15"/>
  <c r="T3" i="15"/>
  <c r="S3" i="15"/>
  <c r="K3" i="15"/>
  <c r="L3" i="15" s="1"/>
  <c r="I3" i="15"/>
  <c r="N3" i="15" s="1"/>
  <c r="F3" i="15"/>
  <c r="E3" i="15"/>
  <c r="G3" i="15" s="1"/>
  <c r="J3" i="15" s="1"/>
  <c r="M3" i="15" s="1"/>
  <c r="P40" i="14"/>
  <c r="B40" i="14"/>
  <c r="Y17" i="14"/>
  <c r="Z17" i="14" s="1"/>
  <c r="W17" i="14"/>
  <c r="AB17" i="14" s="1"/>
  <c r="T17" i="14"/>
  <c r="S17" i="14"/>
  <c r="L17" i="14"/>
  <c r="K17" i="14"/>
  <c r="I17" i="14"/>
  <c r="N17" i="14" s="1"/>
  <c r="F17" i="14"/>
  <c r="E17" i="14"/>
  <c r="G17" i="14" s="1"/>
  <c r="J17" i="14" s="1"/>
  <c r="M17" i="14" s="1"/>
  <c r="Y16" i="14"/>
  <c r="Z16" i="14" s="1"/>
  <c r="W16" i="14"/>
  <c r="AB16" i="14" s="1"/>
  <c r="T16" i="14"/>
  <c r="S16" i="14"/>
  <c r="N16" i="14"/>
  <c r="K16" i="14"/>
  <c r="L16" i="14" s="1"/>
  <c r="I16" i="14"/>
  <c r="F16" i="14"/>
  <c r="E16" i="14"/>
  <c r="G16" i="14" s="1"/>
  <c r="J16" i="14" s="1"/>
  <c r="M16" i="14" s="1"/>
  <c r="Y15" i="14"/>
  <c r="Z15" i="14" s="1"/>
  <c r="W15" i="14"/>
  <c r="AB15" i="14" s="1"/>
  <c r="T15" i="14"/>
  <c r="S15" i="14"/>
  <c r="L15" i="14"/>
  <c r="K15" i="14"/>
  <c r="I15" i="14"/>
  <c r="N15" i="14" s="1"/>
  <c r="G15" i="14"/>
  <c r="J15" i="14" s="1"/>
  <c r="M15" i="14" s="1"/>
  <c r="F15" i="14"/>
  <c r="E15" i="14"/>
  <c r="Y14" i="14"/>
  <c r="Z14" i="14" s="1"/>
  <c r="W14" i="14"/>
  <c r="AB14" i="14" s="1"/>
  <c r="T14" i="14"/>
  <c r="S14" i="14"/>
  <c r="U14" i="14" s="1"/>
  <c r="X14" i="14" s="1"/>
  <c r="AA14" i="14" s="1"/>
  <c r="N14" i="14"/>
  <c r="K14" i="14"/>
  <c r="L14" i="14" s="1"/>
  <c r="I14" i="14"/>
  <c r="F14" i="14"/>
  <c r="E14" i="14"/>
  <c r="G14" i="14" s="1"/>
  <c r="J14" i="14" s="1"/>
  <c r="M14" i="14" s="1"/>
  <c r="Y13" i="14"/>
  <c r="Z13" i="14" s="1"/>
  <c r="W13" i="14"/>
  <c r="AB13" i="14" s="1"/>
  <c r="T13" i="14"/>
  <c r="U13" i="14" s="1"/>
  <c r="X13" i="14" s="1"/>
  <c r="AA13" i="14" s="1"/>
  <c r="S13" i="14"/>
  <c r="K13" i="14"/>
  <c r="L13" i="14" s="1"/>
  <c r="I13" i="14"/>
  <c r="N13" i="14" s="1"/>
  <c r="F13" i="14"/>
  <c r="G13" i="14" s="1"/>
  <c r="J13" i="14" s="1"/>
  <c r="M13" i="14" s="1"/>
  <c r="E13" i="14"/>
  <c r="Y12" i="14"/>
  <c r="Z12" i="14" s="1"/>
  <c r="W12" i="14"/>
  <c r="AB12" i="14" s="1"/>
  <c r="T12" i="14"/>
  <c r="S12" i="14"/>
  <c r="K12" i="14"/>
  <c r="L12" i="14" s="1"/>
  <c r="I12" i="14"/>
  <c r="N12" i="14" s="1"/>
  <c r="F12" i="14"/>
  <c r="E12" i="14"/>
  <c r="G12" i="14" s="1"/>
  <c r="J12" i="14" s="1"/>
  <c r="M12" i="14" s="1"/>
  <c r="Y11" i="14"/>
  <c r="Z11" i="14" s="1"/>
  <c r="W11" i="14"/>
  <c r="AB11" i="14" s="1"/>
  <c r="T11" i="14"/>
  <c r="U11" i="14" s="1"/>
  <c r="X11" i="14" s="1"/>
  <c r="AA11" i="14" s="1"/>
  <c r="S11" i="14"/>
  <c r="L11" i="14"/>
  <c r="K11" i="14"/>
  <c r="I11" i="14"/>
  <c r="N11" i="14" s="1"/>
  <c r="F11" i="14"/>
  <c r="E11" i="14"/>
  <c r="G11" i="14" s="1"/>
  <c r="J11" i="14" s="1"/>
  <c r="M11" i="14" s="1"/>
  <c r="Y10" i="14"/>
  <c r="Z10" i="14" s="1"/>
  <c r="W10" i="14"/>
  <c r="AB10" i="14" s="1"/>
  <c r="T10" i="14"/>
  <c r="S10" i="14"/>
  <c r="K10" i="14"/>
  <c r="L10" i="14" s="1"/>
  <c r="I10" i="14"/>
  <c r="N10" i="14" s="1"/>
  <c r="F10" i="14"/>
  <c r="E10" i="14"/>
  <c r="Y9" i="14"/>
  <c r="Z9" i="14" s="1"/>
  <c r="W9" i="14"/>
  <c r="AB9" i="14" s="1"/>
  <c r="T9" i="14"/>
  <c r="U9" i="14" s="1"/>
  <c r="X9" i="14" s="1"/>
  <c r="AA9" i="14" s="1"/>
  <c r="S9" i="14"/>
  <c r="K9" i="14"/>
  <c r="L9" i="14" s="1"/>
  <c r="I9" i="14"/>
  <c r="N9" i="14" s="1"/>
  <c r="F9" i="14"/>
  <c r="E9" i="14"/>
  <c r="G9" i="14" s="1"/>
  <c r="J9" i="14" s="1"/>
  <c r="M9" i="14" s="1"/>
  <c r="Y8" i="14"/>
  <c r="Z8" i="14" s="1"/>
  <c r="W8" i="14"/>
  <c r="AB8" i="14" s="1"/>
  <c r="T8" i="14"/>
  <c r="S8" i="14"/>
  <c r="U8" i="14" s="1"/>
  <c r="X8" i="14" s="1"/>
  <c r="AA8" i="14" s="1"/>
  <c r="K8" i="14"/>
  <c r="L8" i="14" s="1"/>
  <c r="I8" i="14"/>
  <c r="N8" i="14" s="1"/>
  <c r="F8" i="14"/>
  <c r="E8" i="14"/>
  <c r="AB7" i="14"/>
  <c r="Y7" i="14"/>
  <c r="Z7" i="14" s="1"/>
  <c r="W7" i="14"/>
  <c r="T7" i="14"/>
  <c r="S7" i="14"/>
  <c r="L7" i="14"/>
  <c r="K7" i="14"/>
  <c r="I7" i="14"/>
  <c r="N7" i="14" s="1"/>
  <c r="F7" i="14"/>
  <c r="E7" i="14"/>
  <c r="G7" i="14" s="1"/>
  <c r="J7" i="14" s="1"/>
  <c r="M7" i="14" s="1"/>
  <c r="Y6" i="14"/>
  <c r="Z6" i="14" s="1"/>
  <c r="W6" i="14"/>
  <c r="AB6" i="14" s="1"/>
  <c r="T6" i="14"/>
  <c r="S6" i="14"/>
  <c r="K6" i="14"/>
  <c r="L6" i="14" s="1"/>
  <c r="I6" i="14"/>
  <c r="N6" i="14" s="1"/>
  <c r="F6" i="14"/>
  <c r="E6" i="14"/>
  <c r="AB5" i="14"/>
  <c r="Y5" i="14"/>
  <c r="Z5" i="14" s="1"/>
  <c r="W5" i="14"/>
  <c r="T5" i="14"/>
  <c r="S5" i="14"/>
  <c r="K5" i="14"/>
  <c r="L5" i="14" s="1"/>
  <c r="I5" i="14"/>
  <c r="N5" i="14" s="1"/>
  <c r="F5" i="14"/>
  <c r="E5" i="14"/>
  <c r="G5" i="14" s="1"/>
  <c r="J5" i="14" s="1"/>
  <c r="M5" i="14" s="1"/>
  <c r="Z4" i="14"/>
  <c r="Y4" i="14"/>
  <c r="W4" i="14"/>
  <c r="AB4" i="14" s="1"/>
  <c r="T4" i="14"/>
  <c r="S4" i="14"/>
  <c r="U4" i="14" s="1"/>
  <c r="X4" i="14" s="1"/>
  <c r="AA4" i="14" s="1"/>
  <c r="K4" i="14"/>
  <c r="L4" i="14" s="1"/>
  <c r="I4" i="14"/>
  <c r="N4" i="14" s="1"/>
  <c r="F4" i="14"/>
  <c r="E4" i="14"/>
  <c r="Y3" i="14"/>
  <c r="Z3" i="14" s="1"/>
  <c r="W3" i="14"/>
  <c r="AB3" i="14" s="1"/>
  <c r="T3" i="14"/>
  <c r="U3" i="14" s="1"/>
  <c r="X3" i="14" s="1"/>
  <c r="AA3" i="14" s="1"/>
  <c r="S3" i="14"/>
  <c r="L3" i="14"/>
  <c r="K3" i="14"/>
  <c r="I3" i="14"/>
  <c r="N3" i="14" s="1"/>
  <c r="G3" i="14"/>
  <c r="J3" i="14" s="1"/>
  <c r="M3" i="14" s="1"/>
  <c r="F3" i="14"/>
  <c r="E3" i="14"/>
  <c r="P40" i="13"/>
  <c r="B40" i="13"/>
  <c r="AB17" i="13"/>
  <c r="Y17" i="13"/>
  <c r="Z17" i="13" s="1"/>
  <c r="W17" i="13"/>
  <c r="T17" i="13"/>
  <c r="S17" i="13"/>
  <c r="K17" i="13"/>
  <c r="L17" i="13" s="1"/>
  <c r="I17" i="13"/>
  <c r="N17" i="13" s="1"/>
  <c r="F17" i="13"/>
  <c r="G17" i="13" s="1"/>
  <c r="J17" i="13" s="1"/>
  <c r="M17" i="13" s="1"/>
  <c r="E17" i="13"/>
  <c r="Y16" i="13"/>
  <c r="Z16" i="13" s="1"/>
  <c r="W16" i="13"/>
  <c r="AB16" i="13" s="1"/>
  <c r="T16" i="13"/>
  <c r="S16" i="13"/>
  <c r="U16" i="13" s="1"/>
  <c r="X16" i="13" s="1"/>
  <c r="AA16" i="13" s="1"/>
  <c r="K16" i="13"/>
  <c r="L16" i="13" s="1"/>
  <c r="I16" i="13"/>
  <c r="N16" i="13" s="1"/>
  <c r="F16" i="13"/>
  <c r="E16" i="13"/>
  <c r="G16" i="13" s="1"/>
  <c r="J16" i="13" s="1"/>
  <c r="M16" i="13" s="1"/>
  <c r="AB15" i="13"/>
  <c r="Y15" i="13"/>
  <c r="Z15" i="13" s="1"/>
  <c r="W15" i="13"/>
  <c r="T15" i="13"/>
  <c r="S15" i="13"/>
  <c r="U15" i="13" s="1"/>
  <c r="X15" i="13" s="1"/>
  <c r="AA15" i="13" s="1"/>
  <c r="K15" i="13"/>
  <c r="L15" i="13" s="1"/>
  <c r="I15" i="13"/>
  <c r="N15" i="13" s="1"/>
  <c r="F15" i="13"/>
  <c r="G15" i="13" s="1"/>
  <c r="J15" i="13" s="1"/>
  <c r="M15" i="13" s="1"/>
  <c r="E15" i="13"/>
  <c r="Z14" i="13"/>
  <c r="Y14" i="13"/>
  <c r="W14" i="13"/>
  <c r="AB14" i="13" s="1"/>
  <c r="U14" i="13"/>
  <c r="X14" i="13" s="1"/>
  <c r="AA14" i="13" s="1"/>
  <c r="T14" i="13"/>
  <c r="S14" i="13"/>
  <c r="K14" i="13"/>
  <c r="L14" i="13" s="1"/>
  <c r="I14" i="13"/>
  <c r="N14" i="13" s="1"/>
  <c r="F14" i="13"/>
  <c r="E14" i="13"/>
  <c r="G14" i="13" s="1"/>
  <c r="J14" i="13" s="1"/>
  <c r="M14" i="13" s="1"/>
  <c r="AB13" i="13"/>
  <c r="Y13" i="13"/>
  <c r="Z13" i="13" s="1"/>
  <c r="W13" i="13"/>
  <c r="T13" i="13"/>
  <c r="S13" i="13"/>
  <c r="U13" i="13" s="1"/>
  <c r="X13" i="13" s="1"/>
  <c r="AA13" i="13" s="1"/>
  <c r="K13" i="13"/>
  <c r="L13" i="13" s="1"/>
  <c r="I13" i="13"/>
  <c r="N13" i="13" s="1"/>
  <c r="F13" i="13"/>
  <c r="G13" i="13" s="1"/>
  <c r="J13" i="13" s="1"/>
  <c r="M13" i="13" s="1"/>
  <c r="E13" i="13"/>
  <c r="Y12" i="13"/>
  <c r="Z12" i="13" s="1"/>
  <c r="W12" i="13"/>
  <c r="AB12" i="13" s="1"/>
  <c r="U12" i="13"/>
  <c r="X12" i="13" s="1"/>
  <c r="AA12" i="13" s="1"/>
  <c r="T12" i="13"/>
  <c r="S12" i="13"/>
  <c r="K12" i="13"/>
  <c r="L12" i="13" s="1"/>
  <c r="I12" i="13"/>
  <c r="N12" i="13" s="1"/>
  <c r="F12" i="13"/>
  <c r="E12" i="13"/>
  <c r="G12" i="13" s="1"/>
  <c r="J12" i="13" s="1"/>
  <c r="M12" i="13" s="1"/>
  <c r="AB11" i="13"/>
  <c r="Y11" i="13"/>
  <c r="Z11" i="13" s="1"/>
  <c r="W11" i="13"/>
  <c r="T11" i="13"/>
  <c r="S11" i="13"/>
  <c r="U11" i="13" s="1"/>
  <c r="X11" i="13" s="1"/>
  <c r="AA11" i="13" s="1"/>
  <c r="K11" i="13"/>
  <c r="L11" i="13" s="1"/>
  <c r="I11" i="13"/>
  <c r="N11" i="13" s="1"/>
  <c r="G11" i="13"/>
  <c r="J11" i="13" s="1"/>
  <c r="M11" i="13" s="1"/>
  <c r="F11" i="13"/>
  <c r="E11" i="13"/>
  <c r="Y10" i="13"/>
  <c r="Z10" i="13" s="1"/>
  <c r="W10" i="13"/>
  <c r="AB10" i="13" s="1"/>
  <c r="U10" i="13"/>
  <c r="X10" i="13" s="1"/>
  <c r="AA10" i="13" s="1"/>
  <c r="T10" i="13"/>
  <c r="S10" i="13"/>
  <c r="K10" i="13"/>
  <c r="L10" i="13" s="1"/>
  <c r="I10" i="13"/>
  <c r="N10" i="13" s="1"/>
  <c r="F10" i="13"/>
  <c r="E10" i="13"/>
  <c r="G10" i="13" s="1"/>
  <c r="J10" i="13" s="1"/>
  <c r="M10" i="13" s="1"/>
  <c r="AB9" i="13"/>
  <c r="Y9" i="13"/>
  <c r="Z9" i="13" s="1"/>
  <c r="W9" i="13"/>
  <c r="T9" i="13"/>
  <c r="S9" i="13"/>
  <c r="U9" i="13" s="1"/>
  <c r="X9" i="13" s="1"/>
  <c r="AA9" i="13" s="1"/>
  <c r="K9" i="13"/>
  <c r="L9" i="13" s="1"/>
  <c r="I9" i="13"/>
  <c r="N9" i="13" s="1"/>
  <c r="F9" i="13"/>
  <c r="G9" i="13" s="1"/>
  <c r="J9" i="13" s="1"/>
  <c r="M9" i="13" s="1"/>
  <c r="E9" i="13"/>
  <c r="Y8" i="13"/>
  <c r="Z8" i="13" s="1"/>
  <c r="W8" i="13"/>
  <c r="AB8" i="13" s="1"/>
  <c r="U8" i="13"/>
  <c r="X8" i="13" s="1"/>
  <c r="AA8" i="13" s="1"/>
  <c r="T8" i="13"/>
  <c r="S8" i="13"/>
  <c r="K8" i="13"/>
  <c r="L8" i="13" s="1"/>
  <c r="I8" i="13"/>
  <c r="N8" i="13" s="1"/>
  <c r="F8" i="13"/>
  <c r="E8" i="13"/>
  <c r="AB7" i="13"/>
  <c r="Y7" i="13"/>
  <c r="Z7" i="13" s="1"/>
  <c r="W7" i="13"/>
  <c r="T7" i="13"/>
  <c r="S7" i="13"/>
  <c r="U7" i="13" s="1"/>
  <c r="X7" i="13" s="1"/>
  <c r="AA7" i="13" s="1"/>
  <c r="K7" i="13"/>
  <c r="L7" i="13" s="1"/>
  <c r="I7" i="13"/>
  <c r="N7" i="13" s="1"/>
  <c r="G7" i="13"/>
  <c r="J7" i="13" s="1"/>
  <c r="M7" i="13" s="1"/>
  <c r="F7" i="13"/>
  <c r="E7" i="13"/>
  <c r="Y6" i="13"/>
  <c r="Z6" i="13" s="1"/>
  <c r="W6" i="13"/>
  <c r="AB6" i="13" s="1"/>
  <c r="U6" i="13"/>
  <c r="X6" i="13" s="1"/>
  <c r="AA6" i="13" s="1"/>
  <c r="T6" i="13"/>
  <c r="S6" i="13"/>
  <c r="K6" i="13"/>
  <c r="L6" i="13" s="1"/>
  <c r="I6" i="13"/>
  <c r="N6" i="13" s="1"/>
  <c r="F6" i="13"/>
  <c r="E6" i="13"/>
  <c r="AB5" i="13"/>
  <c r="Y5" i="13"/>
  <c r="Z5" i="13" s="1"/>
  <c r="W5" i="13"/>
  <c r="T5" i="13"/>
  <c r="S5" i="13"/>
  <c r="U5" i="13" s="1"/>
  <c r="X5" i="13" s="1"/>
  <c r="AA5" i="13" s="1"/>
  <c r="K5" i="13"/>
  <c r="L5" i="13" s="1"/>
  <c r="I5" i="13"/>
  <c r="N5" i="13" s="1"/>
  <c r="F5" i="13"/>
  <c r="G5" i="13" s="1"/>
  <c r="J5" i="13" s="1"/>
  <c r="M5" i="13" s="1"/>
  <c r="E5" i="13"/>
  <c r="Y4" i="13"/>
  <c r="Z4" i="13" s="1"/>
  <c r="W4" i="13"/>
  <c r="AB4" i="13" s="1"/>
  <c r="U4" i="13"/>
  <c r="X4" i="13" s="1"/>
  <c r="AA4" i="13" s="1"/>
  <c r="T4" i="13"/>
  <c r="S4" i="13"/>
  <c r="K4" i="13"/>
  <c r="L4" i="13" s="1"/>
  <c r="I4" i="13"/>
  <c r="N4" i="13" s="1"/>
  <c r="F4" i="13"/>
  <c r="E4" i="13"/>
  <c r="AB3" i="13"/>
  <c r="Y3" i="13"/>
  <c r="Z3" i="13" s="1"/>
  <c r="W3" i="13"/>
  <c r="T3" i="13"/>
  <c r="S3" i="13"/>
  <c r="U3" i="13" s="1"/>
  <c r="X3" i="13" s="1"/>
  <c r="AA3" i="13" s="1"/>
  <c r="K3" i="13"/>
  <c r="L3" i="13" s="1"/>
  <c r="I3" i="13"/>
  <c r="N3" i="13" s="1"/>
  <c r="F3" i="13"/>
  <c r="E3" i="13"/>
  <c r="G3" i="13" s="1"/>
  <c r="J3" i="13" s="1"/>
  <c r="M3" i="13" s="1"/>
  <c r="P40" i="12"/>
  <c r="B40" i="12"/>
  <c r="Y17" i="12"/>
  <c r="Z17" i="12" s="1"/>
  <c r="W17" i="12"/>
  <c r="AB17" i="12" s="1"/>
  <c r="U17" i="12"/>
  <c r="X17" i="12" s="1"/>
  <c r="AA17" i="12" s="1"/>
  <c r="T17" i="12"/>
  <c r="S17" i="12"/>
  <c r="K17" i="12"/>
  <c r="L17" i="12" s="1"/>
  <c r="I17" i="12"/>
  <c r="N17" i="12" s="1"/>
  <c r="F17" i="12"/>
  <c r="G17" i="12" s="1"/>
  <c r="J17" i="12" s="1"/>
  <c r="M17" i="12" s="1"/>
  <c r="E17" i="12"/>
  <c r="Z16" i="12"/>
  <c r="Y16" i="12"/>
  <c r="W16" i="12"/>
  <c r="AB16" i="12" s="1"/>
  <c r="T16" i="12"/>
  <c r="S16" i="12"/>
  <c r="U16" i="12" s="1"/>
  <c r="X16" i="12" s="1"/>
  <c r="AA16" i="12" s="1"/>
  <c r="K16" i="12"/>
  <c r="L16" i="12" s="1"/>
  <c r="I16" i="12"/>
  <c r="N16" i="12" s="1"/>
  <c r="F16" i="12"/>
  <c r="E16" i="12"/>
  <c r="G16" i="12" s="1"/>
  <c r="J16" i="12" s="1"/>
  <c r="M16" i="12" s="1"/>
  <c r="Y15" i="12"/>
  <c r="Z15" i="12" s="1"/>
  <c r="W15" i="12"/>
  <c r="AB15" i="12" s="1"/>
  <c r="U15" i="12"/>
  <c r="X15" i="12" s="1"/>
  <c r="AA15" i="12" s="1"/>
  <c r="T15" i="12"/>
  <c r="S15" i="12"/>
  <c r="K15" i="12"/>
  <c r="L15" i="12" s="1"/>
  <c r="I15" i="12"/>
  <c r="N15" i="12" s="1"/>
  <c r="F15" i="12"/>
  <c r="E15" i="12"/>
  <c r="AB14" i="12"/>
  <c r="Z14" i="12"/>
  <c r="Y14" i="12"/>
  <c r="W14" i="12"/>
  <c r="T14" i="12"/>
  <c r="S14" i="12"/>
  <c r="K14" i="12"/>
  <c r="L14" i="12" s="1"/>
  <c r="I14" i="12"/>
  <c r="N14" i="12" s="1"/>
  <c r="F14" i="12"/>
  <c r="E14" i="12"/>
  <c r="G14" i="12" s="1"/>
  <c r="J14" i="12" s="1"/>
  <c r="M14" i="12" s="1"/>
  <c r="Z13" i="12"/>
  <c r="Y13" i="12"/>
  <c r="W13" i="12"/>
  <c r="AB13" i="12" s="1"/>
  <c r="T13" i="12"/>
  <c r="S13" i="12"/>
  <c r="U13" i="12" s="1"/>
  <c r="X13" i="12" s="1"/>
  <c r="AA13" i="12" s="1"/>
  <c r="K13" i="12"/>
  <c r="L13" i="12" s="1"/>
  <c r="I13" i="12"/>
  <c r="N13" i="12" s="1"/>
  <c r="F13" i="12"/>
  <c r="E13" i="12"/>
  <c r="Z12" i="12"/>
  <c r="Y12" i="12"/>
  <c r="W12" i="12"/>
  <c r="AB12" i="12" s="1"/>
  <c r="T12" i="12"/>
  <c r="S12" i="12"/>
  <c r="K12" i="12"/>
  <c r="L12" i="12" s="1"/>
  <c r="I12" i="12"/>
  <c r="N12" i="12" s="1"/>
  <c r="F12" i="12"/>
  <c r="E12" i="12"/>
  <c r="Y11" i="12"/>
  <c r="Z11" i="12" s="1"/>
  <c r="W11" i="12"/>
  <c r="AB11" i="12" s="1"/>
  <c r="T11" i="12"/>
  <c r="S11" i="12"/>
  <c r="U11" i="12" s="1"/>
  <c r="X11" i="12" s="1"/>
  <c r="AA11" i="12" s="1"/>
  <c r="K11" i="12"/>
  <c r="L11" i="12" s="1"/>
  <c r="I11" i="12"/>
  <c r="N11" i="12" s="1"/>
  <c r="F11" i="12"/>
  <c r="E11" i="12"/>
  <c r="Z10" i="12"/>
  <c r="Y10" i="12"/>
  <c r="W10" i="12"/>
  <c r="AB10" i="12" s="1"/>
  <c r="T10" i="12"/>
  <c r="S10" i="12"/>
  <c r="K10" i="12"/>
  <c r="L10" i="12" s="1"/>
  <c r="I10" i="12"/>
  <c r="N10" i="12" s="1"/>
  <c r="F10" i="12"/>
  <c r="E10" i="12"/>
  <c r="AB9" i="12"/>
  <c r="Z9" i="12"/>
  <c r="Y9" i="12"/>
  <c r="W9" i="12"/>
  <c r="T9" i="12"/>
  <c r="U9" i="12" s="1"/>
  <c r="X9" i="12" s="1"/>
  <c r="AA9" i="12" s="1"/>
  <c r="S9" i="12"/>
  <c r="K9" i="12"/>
  <c r="L9" i="12" s="1"/>
  <c r="I9" i="12"/>
  <c r="N9" i="12" s="1"/>
  <c r="F9" i="12"/>
  <c r="G9" i="12" s="1"/>
  <c r="J9" i="12" s="1"/>
  <c r="M9" i="12" s="1"/>
  <c r="E9" i="12"/>
  <c r="Y8" i="12"/>
  <c r="Z8" i="12" s="1"/>
  <c r="W8" i="12"/>
  <c r="AB8" i="12" s="1"/>
  <c r="T8" i="12"/>
  <c r="S8" i="12"/>
  <c r="U8" i="12" s="1"/>
  <c r="X8" i="12" s="1"/>
  <c r="AA8" i="12" s="1"/>
  <c r="K8" i="12"/>
  <c r="L8" i="12" s="1"/>
  <c r="I8" i="12"/>
  <c r="N8" i="12" s="1"/>
  <c r="F8" i="12"/>
  <c r="E8" i="12"/>
  <c r="G8" i="12" s="1"/>
  <c r="J8" i="12" s="1"/>
  <c r="M8" i="12" s="1"/>
  <c r="Z7" i="12"/>
  <c r="Y7" i="12"/>
  <c r="W7" i="12"/>
  <c r="AB7" i="12" s="1"/>
  <c r="U7" i="12"/>
  <c r="X7" i="12" s="1"/>
  <c r="AA7" i="12" s="1"/>
  <c r="T7" i="12"/>
  <c r="S7" i="12"/>
  <c r="K7" i="12"/>
  <c r="L7" i="12" s="1"/>
  <c r="I7" i="12"/>
  <c r="N7" i="12" s="1"/>
  <c r="F7" i="12"/>
  <c r="G7" i="12" s="1"/>
  <c r="J7" i="12" s="1"/>
  <c r="M7" i="12" s="1"/>
  <c r="E7" i="12"/>
  <c r="AB6" i="12"/>
  <c r="Y6" i="12"/>
  <c r="Z6" i="12" s="1"/>
  <c r="W6" i="12"/>
  <c r="T6" i="12"/>
  <c r="S6" i="12"/>
  <c r="K6" i="12"/>
  <c r="L6" i="12" s="1"/>
  <c r="I6" i="12"/>
  <c r="N6" i="12" s="1"/>
  <c r="F6" i="12"/>
  <c r="E6" i="12"/>
  <c r="G6" i="12" s="1"/>
  <c r="J6" i="12" s="1"/>
  <c r="M6" i="12" s="1"/>
  <c r="Z5" i="12"/>
  <c r="Y5" i="12"/>
  <c r="W5" i="12"/>
  <c r="AB5" i="12" s="1"/>
  <c r="T5" i="12"/>
  <c r="S5" i="12"/>
  <c r="U5" i="12" s="1"/>
  <c r="X5" i="12" s="1"/>
  <c r="AA5" i="12" s="1"/>
  <c r="K5" i="12"/>
  <c r="L5" i="12" s="1"/>
  <c r="I5" i="12"/>
  <c r="N5" i="12" s="1"/>
  <c r="F5" i="12"/>
  <c r="E5" i="12"/>
  <c r="Z4" i="12"/>
  <c r="Y4" i="12"/>
  <c r="W4" i="12"/>
  <c r="AB4" i="12" s="1"/>
  <c r="T4" i="12"/>
  <c r="S4" i="12"/>
  <c r="K4" i="12"/>
  <c r="L4" i="12" s="1"/>
  <c r="I4" i="12"/>
  <c r="N4" i="12" s="1"/>
  <c r="F4" i="12"/>
  <c r="E4" i="12"/>
  <c r="Z3" i="12"/>
  <c r="Y3" i="12"/>
  <c r="W3" i="12"/>
  <c r="AB3" i="12" s="1"/>
  <c r="T3" i="12"/>
  <c r="S3" i="12"/>
  <c r="U3" i="12" s="1"/>
  <c r="X3" i="12" s="1"/>
  <c r="AA3" i="12" s="1"/>
  <c r="K3" i="12"/>
  <c r="L3" i="12" s="1"/>
  <c r="I3" i="12"/>
  <c r="N3" i="12" s="1"/>
  <c r="F3" i="12"/>
  <c r="E3" i="12"/>
  <c r="P40" i="11"/>
  <c r="B40" i="11"/>
  <c r="Y17" i="11"/>
  <c r="Z17" i="11" s="1"/>
  <c r="W17" i="11"/>
  <c r="AB17" i="11" s="1"/>
  <c r="T17" i="11"/>
  <c r="S17" i="11"/>
  <c r="K17" i="11"/>
  <c r="L17" i="11" s="1"/>
  <c r="I17" i="11"/>
  <c r="N17" i="11" s="1"/>
  <c r="G17" i="11"/>
  <c r="J17" i="11" s="1"/>
  <c r="M17" i="11" s="1"/>
  <c r="F17" i="11"/>
  <c r="E17" i="11"/>
  <c r="Y16" i="11"/>
  <c r="Z16" i="11" s="1"/>
  <c r="W16" i="11"/>
  <c r="AB16" i="11" s="1"/>
  <c r="T16" i="11"/>
  <c r="S16" i="11"/>
  <c r="N16" i="11"/>
  <c r="K16" i="11"/>
  <c r="L16" i="11" s="1"/>
  <c r="I16" i="11"/>
  <c r="F16" i="11"/>
  <c r="E16" i="11"/>
  <c r="G16" i="11" s="1"/>
  <c r="J16" i="11" s="1"/>
  <c r="M16" i="11" s="1"/>
  <c r="Y15" i="11"/>
  <c r="Z15" i="11" s="1"/>
  <c r="W15" i="11"/>
  <c r="AB15" i="11" s="1"/>
  <c r="T15" i="11"/>
  <c r="S15" i="11"/>
  <c r="L15" i="11"/>
  <c r="K15" i="11"/>
  <c r="I15" i="11"/>
  <c r="N15" i="11" s="1"/>
  <c r="F15" i="11"/>
  <c r="G15" i="11" s="1"/>
  <c r="J15" i="11" s="1"/>
  <c r="M15" i="11" s="1"/>
  <c r="E15" i="11"/>
  <c r="Y14" i="11"/>
  <c r="Z14" i="11" s="1"/>
  <c r="W14" i="11"/>
  <c r="AB14" i="11" s="1"/>
  <c r="T14" i="11"/>
  <c r="S14" i="11"/>
  <c r="K14" i="11"/>
  <c r="L14" i="11" s="1"/>
  <c r="I14" i="11"/>
  <c r="N14" i="11" s="1"/>
  <c r="F14" i="11"/>
  <c r="E14" i="11"/>
  <c r="G14" i="11" s="1"/>
  <c r="J14" i="11" s="1"/>
  <c r="M14" i="11" s="1"/>
  <c r="Y13" i="11"/>
  <c r="Z13" i="11" s="1"/>
  <c r="W13" i="11"/>
  <c r="AB13" i="11" s="1"/>
  <c r="T13" i="11"/>
  <c r="U13" i="11" s="1"/>
  <c r="X13" i="11" s="1"/>
  <c r="AA13" i="11" s="1"/>
  <c r="S13" i="11"/>
  <c r="K13" i="11"/>
  <c r="L13" i="11" s="1"/>
  <c r="I13" i="11"/>
  <c r="N13" i="11" s="1"/>
  <c r="F13" i="11"/>
  <c r="E13" i="11"/>
  <c r="G13" i="11" s="1"/>
  <c r="J13" i="11" s="1"/>
  <c r="M13" i="11" s="1"/>
  <c r="Y12" i="11"/>
  <c r="Z12" i="11" s="1"/>
  <c r="W12" i="11"/>
  <c r="AB12" i="11" s="1"/>
  <c r="T12" i="11"/>
  <c r="S12" i="11"/>
  <c r="U12" i="11" s="1"/>
  <c r="X12" i="11" s="1"/>
  <c r="AA12" i="11" s="1"/>
  <c r="K12" i="11"/>
  <c r="L12" i="11" s="1"/>
  <c r="I12" i="11"/>
  <c r="N12" i="11" s="1"/>
  <c r="F12" i="11"/>
  <c r="E12" i="11"/>
  <c r="G12" i="11" s="1"/>
  <c r="J12" i="11" s="1"/>
  <c r="M12" i="11" s="1"/>
  <c r="Y11" i="11"/>
  <c r="Z11" i="11" s="1"/>
  <c r="W11" i="11"/>
  <c r="AB11" i="11" s="1"/>
  <c r="T11" i="11"/>
  <c r="U11" i="11" s="1"/>
  <c r="X11" i="11" s="1"/>
  <c r="AA11" i="11" s="1"/>
  <c r="S11" i="11"/>
  <c r="L11" i="11"/>
  <c r="K11" i="11"/>
  <c r="I11" i="11"/>
  <c r="N11" i="11" s="1"/>
  <c r="F11" i="11"/>
  <c r="G11" i="11" s="1"/>
  <c r="J11" i="11" s="1"/>
  <c r="M11" i="11" s="1"/>
  <c r="E11" i="11"/>
  <c r="Y10" i="11"/>
  <c r="Z10" i="11" s="1"/>
  <c r="W10" i="11"/>
  <c r="AB10" i="11" s="1"/>
  <c r="T10" i="11"/>
  <c r="S10" i="11"/>
  <c r="N10" i="11"/>
  <c r="K10" i="11"/>
  <c r="L10" i="11" s="1"/>
  <c r="I10" i="11"/>
  <c r="F10" i="11"/>
  <c r="E10" i="11"/>
  <c r="G10" i="11" s="1"/>
  <c r="J10" i="11" s="1"/>
  <c r="M10" i="11" s="1"/>
  <c r="AB9" i="11"/>
  <c r="Y9" i="11"/>
  <c r="Z9" i="11" s="1"/>
  <c r="W9" i="11"/>
  <c r="T9" i="11"/>
  <c r="U9" i="11" s="1"/>
  <c r="X9" i="11" s="1"/>
  <c r="AA9" i="11" s="1"/>
  <c r="S9" i="11"/>
  <c r="L9" i="11"/>
  <c r="K9" i="11"/>
  <c r="I9" i="11"/>
  <c r="N9" i="11" s="1"/>
  <c r="G9" i="11"/>
  <c r="J9" i="11" s="1"/>
  <c r="M9" i="11" s="1"/>
  <c r="F9" i="11"/>
  <c r="E9" i="11"/>
  <c r="Z8" i="11"/>
  <c r="Y8" i="11"/>
  <c r="W8" i="11"/>
  <c r="AB8" i="11" s="1"/>
  <c r="T8" i="11"/>
  <c r="S8" i="11"/>
  <c r="U8" i="11" s="1"/>
  <c r="X8" i="11" s="1"/>
  <c r="AA8" i="11" s="1"/>
  <c r="N8" i="11"/>
  <c r="K8" i="11"/>
  <c r="L8" i="11" s="1"/>
  <c r="I8" i="11"/>
  <c r="F8" i="11"/>
  <c r="E8" i="11"/>
  <c r="G8" i="11" s="1"/>
  <c r="J8" i="11" s="1"/>
  <c r="M8" i="11" s="1"/>
  <c r="Y7" i="11"/>
  <c r="Z7" i="11" s="1"/>
  <c r="W7" i="11"/>
  <c r="AB7" i="11" s="1"/>
  <c r="T7" i="11"/>
  <c r="S7" i="11"/>
  <c r="K7" i="11"/>
  <c r="L7" i="11" s="1"/>
  <c r="I7" i="11"/>
  <c r="N7" i="11" s="1"/>
  <c r="F7" i="11"/>
  <c r="E7" i="11"/>
  <c r="G7" i="11" s="1"/>
  <c r="J7" i="11" s="1"/>
  <c r="M7" i="11" s="1"/>
  <c r="Z6" i="11"/>
  <c r="Y6" i="11"/>
  <c r="W6" i="11"/>
  <c r="AB6" i="11" s="1"/>
  <c r="T6" i="11"/>
  <c r="S6" i="11"/>
  <c r="K6" i="11"/>
  <c r="L6" i="11" s="1"/>
  <c r="I6" i="11"/>
  <c r="N6" i="11" s="1"/>
  <c r="F6" i="11"/>
  <c r="E6" i="11"/>
  <c r="Y5" i="11"/>
  <c r="Z5" i="11" s="1"/>
  <c r="W5" i="11"/>
  <c r="AB5" i="11" s="1"/>
  <c r="T5" i="11"/>
  <c r="U5" i="11" s="1"/>
  <c r="X5" i="11" s="1"/>
  <c r="AA5" i="11" s="1"/>
  <c r="S5" i="11"/>
  <c r="K5" i="11"/>
  <c r="L5" i="11" s="1"/>
  <c r="I5" i="11"/>
  <c r="N5" i="11" s="1"/>
  <c r="F5" i="11"/>
  <c r="E5" i="11"/>
  <c r="G5" i="11" s="1"/>
  <c r="J5" i="11" s="1"/>
  <c r="M5" i="11" s="1"/>
  <c r="Y4" i="11"/>
  <c r="Z4" i="11" s="1"/>
  <c r="W4" i="11"/>
  <c r="AB4" i="11" s="1"/>
  <c r="T4" i="11"/>
  <c r="S4" i="11"/>
  <c r="N4" i="11"/>
  <c r="K4" i="11"/>
  <c r="L4" i="11" s="1"/>
  <c r="I4" i="11"/>
  <c r="F4" i="11"/>
  <c r="E4" i="11"/>
  <c r="G4" i="11" s="1"/>
  <c r="J4" i="11" s="1"/>
  <c r="M4" i="11" s="1"/>
  <c r="Y3" i="11"/>
  <c r="Z3" i="11" s="1"/>
  <c r="W3" i="11"/>
  <c r="AB3" i="11" s="1"/>
  <c r="T3" i="11"/>
  <c r="S3" i="11"/>
  <c r="K3" i="11"/>
  <c r="L3" i="11" s="1"/>
  <c r="I3" i="11"/>
  <c r="N3" i="11" s="1"/>
  <c r="G3" i="11"/>
  <c r="J3" i="11" s="1"/>
  <c r="M3" i="11" s="1"/>
  <c r="F3" i="11"/>
  <c r="E3" i="11"/>
  <c r="P40" i="10"/>
  <c r="B40" i="10"/>
  <c r="Z17" i="10"/>
  <c r="Y17" i="10"/>
  <c r="W17" i="10"/>
  <c r="AB17" i="10" s="1"/>
  <c r="T17" i="10"/>
  <c r="U17" i="10" s="1"/>
  <c r="X17" i="10" s="1"/>
  <c r="AA17" i="10" s="1"/>
  <c r="S17" i="10"/>
  <c r="K17" i="10"/>
  <c r="L17" i="10" s="1"/>
  <c r="I17" i="10"/>
  <c r="N17" i="10" s="1"/>
  <c r="F17" i="10"/>
  <c r="E17" i="10"/>
  <c r="Y16" i="10"/>
  <c r="Z16" i="10" s="1"/>
  <c r="W16" i="10"/>
  <c r="AB16" i="10" s="1"/>
  <c r="T16" i="10"/>
  <c r="S16" i="10"/>
  <c r="U16" i="10" s="1"/>
  <c r="X16" i="10" s="1"/>
  <c r="AA16" i="10" s="1"/>
  <c r="K16" i="10"/>
  <c r="L16" i="10" s="1"/>
  <c r="I16" i="10"/>
  <c r="N16" i="10" s="1"/>
  <c r="F16" i="10"/>
  <c r="E16" i="10"/>
  <c r="Y15" i="10"/>
  <c r="Z15" i="10" s="1"/>
  <c r="W15" i="10"/>
  <c r="AB15" i="10" s="1"/>
  <c r="T15" i="10"/>
  <c r="S15" i="10"/>
  <c r="U15" i="10" s="1"/>
  <c r="X15" i="10" s="1"/>
  <c r="AA15" i="10" s="1"/>
  <c r="K15" i="10"/>
  <c r="L15" i="10" s="1"/>
  <c r="I15" i="10"/>
  <c r="N15" i="10" s="1"/>
  <c r="F15" i="10"/>
  <c r="E15" i="10"/>
  <c r="G15" i="10" s="1"/>
  <c r="J15" i="10" s="1"/>
  <c r="M15" i="10" s="1"/>
  <c r="Y14" i="10"/>
  <c r="Z14" i="10" s="1"/>
  <c r="X14" i="10"/>
  <c r="AA14" i="10" s="1"/>
  <c r="W14" i="10"/>
  <c r="AB14" i="10" s="1"/>
  <c r="T14" i="10"/>
  <c r="S14" i="10"/>
  <c r="U14" i="10" s="1"/>
  <c r="K14" i="10"/>
  <c r="L14" i="10" s="1"/>
  <c r="I14" i="10"/>
  <c r="N14" i="10" s="1"/>
  <c r="F14" i="10"/>
  <c r="E14" i="10"/>
  <c r="Y13" i="10"/>
  <c r="Z13" i="10" s="1"/>
  <c r="W13" i="10"/>
  <c r="AB13" i="10" s="1"/>
  <c r="T13" i="10"/>
  <c r="S13" i="10"/>
  <c r="U13" i="10" s="1"/>
  <c r="X13" i="10" s="1"/>
  <c r="AA13" i="10" s="1"/>
  <c r="K13" i="10"/>
  <c r="L13" i="10" s="1"/>
  <c r="I13" i="10"/>
  <c r="N13" i="10" s="1"/>
  <c r="F13" i="10"/>
  <c r="E13" i="10"/>
  <c r="Y12" i="10"/>
  <c r="Z12" i="10" s="1"/>
  <c r="W12" i="10"/>
  <c r="AB12" i="10" s="1"/>
  <c r="T12" i="10"/>
  <c r="S12" i="10"/>
  <c r="K12" i="10"/>
  <c r="L12" i="10" s="1"/>
  <c r="I12" i="10"/>
  <c r="N12" i="10" s="1"/>
  <c r="F12" i="10"/>
  <c r="E12" i="10"/>
  <c r="G12" i="10" s="1"/>
  <c r="J12" i="10" s="1"/>
  <c r="M12" i="10" s="1"/>
  <c r="Z11" i="10"/>
  <c r="Y11" i="10"/>
  <c r="W11" i="10"/>
  <c r="AB11" i="10" s="1"/>
  <c r="T11" i="10"/>
  <c r="S11" i="10"/>
  <c r="U11" i="10" s="1"/>
  <c r="X11" i="10" s="1"/>
  <c r="AA11" i="10" s="1"/>
  <c r="K11" i="10"/>
  <c r="L11" i="10" s="1"/>
  <c r="I11" i="10"/>
  <c r="N11" i="10" s="1"/>
  <c r="F11" i="10"/>
  <c r="E11" i="10"/>
  <c r="AB10" i="10"/>
  <c r="Y10" i="10"/>
  <c r="Z10" i="10" s="1"/>
  <c r="W10" i="10"/>
  <c r="T10" i="10"/>
  <c r="S10" i="10"/>
  <c r="K10" i="10"/>
  <c r="L10" i="10" s="1"/>
  <c r="I10" i="10"/>
  <c r="N10" i="10" s="1"/>
  <c r="F10" i="10"/>
  <c r="E10" i="10"/>
  <c r="Y9" i="10"/>
  <c r="Z9" i="10" s="1"/>
  <c r="W9" i="10"/>
  <c r="AB9" i="10" s="1"/>
  <c r="T9" i="10"/>
  <c r="S9" i="10"/>
  <c r="U9" i="10" s="1"/>
  <c r="X9" i="10" s="1"/>
  <c r="AA9" i="10" s="1"/>
  <c r="K9" i="10"/>
  <c r="L9" i="10" s="1"/>
  <c r="J9" i="10"/>
  <c r="M9" i="10" s="1"/>
  <c r="I9" i="10"/>
  <c r="N9" i="10" s="1"/>
  <c r="F9" i="10"/>
  <c r="E9" i="10"/>
  <c r="G9" i="10" s="1"/>
  <c r="Y8" i="10"/>
  <c r="Z8" i="10" s="1"/>
  <c r="W8" i="10"/>
  <c r="AB8" i="10" s="1"/>
  <c r="T8" i="10"/>
  <c r="S8" i="10"/>
  <c r="K8" i="10"/>
  <c r="L8" i="10" s="1"/>
  <c r="I8" i="10"/>
  <c r="N8" i="10" s="1"/>
  <c r="F8" i="10"/>
  <c r="E8" i="10"/>
  <c r="G8" i="10" s="1"/>
  <c r="J8" i="10" s="1"/>
  <c r="M8" i="10" s="1"/>
  <c r="Z7" i="10"/>
  <c r="Y7" i="10"/>
  <c r="W7" i="10"/>
  <c r="AB7" i="10" s="1"/>
  <c r="T7" i="10"/>
  <c r="S7" i="10"/>
  <c r="U7" i="10" s="1"/>
  <c r="X7" i="10" s="1"/>
  <c r="AA7" i="10" s="1"/>
  <c r="K7" i="10"/>
  <c r="L7" i="10" s="1"/>
  <c r="I7" i="10"/>
  <c r="N7" i="10" s="1"/>
  <c r="F7" i="10"/>
  <c r="E7" i="10"/>
  <c r="G7" i="10" s="1"/>
  <c r="J7" i="10" s="1"/>
  <c r="M7" i="10" s="1"/>
  <c r="AB6" i="10"/>
  <c r="Y6" i="10"/>
  <c r="Z6" i="10" s="1"/>
  <c r="W6" i="10"/>
  <c r="T6" i="10"/>
  <c r="S6" i="10"/>
  <c r="K6" i="10"/>
  <c r="L6" i="10" s="1"/>
  <c r="I6" i="10"/>
  <c r="N6" i="10" s="1"/>
  <c r="F6" i="10"/>
  <c r="E6" i="10"/>
  <c r="Y5" i="10"/>
  <c r="Z5" i="10" s="1"/>
  <c r="W5" i="10"/>
  <c r="AB5" i="10" s="1"/>
  <c r="T5" i="10"/>
  <c r="S5" i="10"/>
  <c r="U5" i="10" s="1"/>
  <c r="X5" i="10" s="1"/>
  <c r="AA5" i="10" s="1"/>
  <c r="K5" i="10"/>
  <c r="L5" i="10" s="1"/>
  <c r="J5" i="10"/>
  <c r="M5" i="10" s="1"/>
  <c r="I5" i="10"/>
  <c r="N5" i="10" s="1"/>
  <c r="F5" i="10"/>
  <c r="E5" i="10"/>
  <c r="G5" i="10" s="1"/>
  <c r="Y4" i="10"/>
  <c r="Z4" i="10" s="1"/>
  <c r="W4" i="10"/>
  <c r="AB4" i="10" s="1"/>
  <c r="T4" i="10"/>
  <c r="S4" i="10"/>
  <c r="K4" i="10"/>
  <c r="L4" i="10" s="1"/>
  <c r="I4" i="10"/>
  <c r="N4" i="10" s="1"/>
  <c r="F4" i="10"/>
  <c r="G4" i="10" s="1"/>
  <c r="J4" i="10" s="1"/>
  <c r="M4" i="10" s="1"/>
  <c r="E4" i="10"/>
  <c r="Z3" i="10"/>
  <c r="Y3" i="10"/>
  <c r="W3" i="10"/>
  <c r="AB3" i="10" s="1"/>
  <c r="T3" i="10"/>
  <c r="S3" i="10"/>
  <c r="U3" i="10" s="1"/>
  <c r="X3" i="10" s="1"/>
  <c r="AA3" i="10" s="1"/>
  <c r="K3" i="10"/>
  <c r="L3" i="10" s="1"/>
  <c r="I3" i="10"/>
  <c r="N3" i="10" s="1"/>
  <c r="F3" i="10"/>
  <c r="E3" i="10"/>
  <c r="G3" i="10" s="1"/>
  <c r="J3" i="10" s="1"/>
  <c r="M3" i="10" s="1"/>
  <c r="P40" i="9"/>
  <c r="B40" i="9"/>
  <c r="Z17" i="9"/>
  <c r="Y17" i="9"/>
  <c r="W17" i="9"/>
  <c r="AB17" i="9" s="1"/>
  <c r="T17" i="9"/>
  <c r="S17" i="9"/>
  <c r="U17" i="9" s="1"/>
  <c r="X17" i="9" s="1"/>
  <c r="AA17" i="9" s="1"/>
  <c r="K17" i="9"/>
  <c r="L17" i="9" s="1"/>
  <c r="I17" i="9"/>
  <c r="N17" i="9" s="1"/>
  <c r="F17" i="9"/>
  <c r="E17" i="9"/>
  <c r="AB16" i="9"/>
  <c r="Y16" i="9"/>
  <c r="Z16" i="9" s="1"/>
  <c r="W16" i="9"/>
  <c r="T16" i="9"/>
  <c r="S16" i="9"/>
  <c r="K16" i="9"/>
  <c r="L16" i="9" s="1"/>
  <c r="I16" i="9"/>
  <c r="N16" i="9" s="1"/>
  <c r="F16" i="9"/>
  <c r="G16" i="9" s="1"/>
  <c r="J16" i="9" s="1"/>
  <c r="M16" i="9" s="1"/>
  <c r="E16" i="9"/>
  <c r="Z15" i="9"/>
  <c r="Y15" i="9"/>
  <c r="W15" i="9"/>
  <c r="AB15" i="9" s="1"/>
  <c r="T15" i="9"/>
  <c r="S15" i="9"/>
  <c r="U15" i="9" s="1"/>
  <c r="X15" i="9" s="1"/>
  <c r="AA15" i="9" s="1"/>
  <c r="K15" i="9"/>
  <c r="L15" i="9" s="1"/>
  <c r="I15" i="9"/>
  <c r="N15" i="9" s="1"/>
  <c r="F15" i="9"/>
  <c r="E15" i="9"/>
  <c r="AB14" i="9"/>
  <c r="Y14" i="9"/>
  <c r="Z14" i="9" s="1"/>
  <c r="W14" i="9"/>
  <c r="T14" i="9"/>
  <c r="S14" i="9"/>
  <c r="K14" i="9"/>
  <c r="L14" i="9" s="1"/>
  <c r="I14" i="9"/>
  <c r="N14" i="9" s="1"/>
  <c r="F14" i="9"/>
  <c r="G14" i="9" s="1"/>
  <c r="J14" i="9" s="1"/>
  <c r="M14" i="9" s="1"/>
  <c r="E14" i="9"/>
  <c r="Z13" i="9"/>
  <c r="Y13" i="9"/>
  <c r="W13" i="9"/>
  <c r="AB13" i="9" s="1"/>
  <c r="T13" i="9"/>
  <c r="S13" i="9"/>
  <c r="U13" i="9" s="1"/>
  <c r="X13" i="9" s="1"/>
  <c r="AA13" i="9" s="1"/>
  <c r="K13" i="9"/>
  <c r="L13" i="9" s="1"/>
  <c r="I13" i="9"/>
  <c r="N13" i="9" s="1"/>
  <c r="F13" i="9"/>
  <c r="E13" i="9"/>
  <c r="G13" i="9" s="1"/>
  <c r="J13" i="9" s="1"/>
  <c r="M13" i="9" s="1"/>
  <c r="AB12" i="9"/>
  <c r="Y12" i="9"/>
  <c r="Z12" i="9" s="1"/>
  <c r="W12" i="9"/>
  <c r="T12" i="9"/>
  <c r="S12" i="9"/>
  <c r="K12" i="9"/>
  <c r="L12" i="9" s="1"/>
  <c r="I12" i="9"/>
  <c r="N12" i="9" s="1"/>
  <c r="F12" i="9"/>
  <c r="G12" i="9" s="1"/>
  <c r="J12" i="9" s="1"/>
  <c r="M12" i="9" s="1"/>
  <c r="E12" i="9"/>
  <c r="Z11" i="9"/>
  <c r="Y11" i="9"/>
  <c r="W11" i="9"/>
  <c r="AB11" i="9" s="1"/>
  <c r="U11" i="9"/>
  <c r="X11" i="9" s="1"/>
  <c r="AA11" i="9" s="1"/>
  <c r="T11" i="9"/>
  <c r="S11" i="9"/>
  <c r="K11" i="9"/>
  <c r="L11" i="9" s="1"/>
  <c r="I11" i="9"/>
  <c r="N11" i="9" s="1"/>
  <c r="F11" i="9"/>
  <c r="E11" i="9"/>
  <c r="AB10" i="9"/>
  <c r="Y10" i="9"/>
  <c r="Z10" i="9" s="1"/>
  <c r="W10" i="9"/>
  <c r="T10" i="9"/>
  <c r="S10" i="9"/>
  <c r="U10" i="9" s="1"/>
  <c r="X10" i="9" s="1"/>
  <c r="AA10" i="9" s="1"/>
  <c r="K10" i="9"/>
  <c r="L10" i="9" s="1"/>
  <c r="I10" i="9"/>
  <c r="N10" i="9" s="1"/>
  <c r="F10" i="9"/>
  <c r="E10" i="9"/>
  <c r="Y9" i="9"/>
  <c r="Z9" i="9" s="1"/>
  <c r="W9" i="9"/>
  <c r="AB9" i="9" s="1"/>
  <c r="U9" i="9"/>
  <c r="X9" i="9" s="1"/>
  <c r="AA9" i="9" s="1"/>
  <c r="T9" i="9"/>
  <c r="S9" i="9"/>
  <c r="K9" i="9"/>
  <c r="L9" i="9" s="1"/>
  <c r="I9" i="9"/>
  <c r="N9" i="9" s="1"/>
  <c r="F9" i="9"/>
  <c r="E9" i="9"/>
  <c r="AB8" i="9"/>
  <c r="Y8" i="9"/>
  <c r="Z8" i="9" s="1"/>
  <c r="W8" i="9"/>
  <c r="T8" i="9"/>
  <c r="S8" i="9"/>
  <c r="K8" i="9"/>
  <c r="L8" i="9" s="1"/>
  <c r="I8" i="9"/>
  <c r="N8" i="9" s="1"/>
  <c r="F8" i="9"/>
  <c r="E8" i="9"/>
  <c r="Z7" i="9"/>
  <c r="Y7" i="9"/>
  <c r="W7" i="9"/>
  <c r="AB7" i="9" s="1"/>
  <c r="T7" i="9"/>
  <c r="U7" i="9" s="1"/>
  <c r="X7" i="9" s="1"/>
  <c r="AA7" i="9" s="1"/>
  <c r="S7" i="9"/>
  <c r="K7" i="9"/>
  <c r="L7" i="9" s="1"/>
  <c r="I7" i="9"/>
  <c r="N7" i="9" s="1"/>
  <c r="F7" i="9"/>
  <c r="E7" i="9"/>
  <c r="G7" i="9" s="1"/>
  <c r="J7" i="9" s="1"/>
  <c r="M7" i="9" s="1"/>
  <c r="AB6" i="9"/>
  <c r="Y6" i="9"/>
  <c r="Z6" i="9" s="1"/>
  <c r="X6" i="9"/>
  <c r="AA6" i="9" s="1"/>
  <c r="W6" i="9"/>
  <c r="T6" i="9"/>
  <c r="S6" i="9"/>
  <c r="U6" i="9" s="1"/>
  <c r="K6" i="9"/>
  <c r="L6" i="9" s="1"/>
  <c r="I6" i="9"/>
  <c r="N6" i="9" s="1"/>
  <c r="F6" i="9"/>
  <c r="G6" i="9" s="1"/>
  <c r="J6" i="9" s="1"/>
  <c r="M6" i="9" s="1"/>
  <c r="E6" i="9"/>
  <c r="Y5" i="9"/>
  <c r="Z5" i="9" s="1"/>
  <c r="W5" i="9"/>
  <c r="AB5" i="9" s="1"/>
  <c r="T5" i="9"/>
  <c r="U5" i="9" s="1"/>
  <c r="X5" i="9" s="1"/>
  <c r="AA5" i="9" s="1"/>
  <c r="S5" i="9"/>
  <c r="K5" i="9"/>
  <c r="L5" i="9" s="1"/>
  <c r="I5" i="9"/>
  <c r="N5" i="9" s="1"/>
  <c r="F5" i="9"/>
  <c r="E5" i="9"/>
  <c r="G5" i="9" s="1"/>
  <c r="J5" i="9" s="1"/>
  <c r="M5" i="9" s="1"/>
  <c r="Y4" i="9"/>
  <c r="Z4" i="9" s="1"/>
  <c r="W4" i="9"/>
  <c r="AB4" i="9" s="1"/>
  <c r="T4" i="9"/>
  <c r="S4" i="9"/>
  <c r="K4" i="9"/>
  <c r="L4" i="9" s="1"/>
  <c r="I4" i="9"/>
  <c r="N4" i="9" s="1"/>
  <c r="F4" i="9"/>
  <c r="G4" i="9" s="1"/>
  <c r="J4" i="9" s="1"/>
  <c r="M4" i="9" s="1"/>
  <c r="E4" i="9"/>
  <c r="Z3" i="9"/>
  <c r="Y3" i="9"/>
  <c r="W3" i="9"/>
  <c r="AB3" i="9" s="1"/>
  <c r="T3" i="9"/>
  <c r="S3" i="9"/>
  <c r="U3" i="9" s="1"/>
  <c r="X3" i="9" s="1"/>
  <c r="AA3" i="9" s="1"/>
  <c r="K3" i="9"/>
  <c r="L3" i="9" s="1"/>
  <c r="I3" i="9"/>
  <c r="N3" i="9" s="1"/>
  <c r="F3" i="9"/>
  <c r="E3" i="9"/>
  <c r="P40" i="8"/>
  <c r="B40" i="8"/>
  <c r="AB17" i="8"/>
  <c r="Y17" i="8"/>
  <c r="Z17" i="8" s="1"/>
  <c r="W17" i="8"/>
  <c r="U17" i="8"/>
  <c r="X17" i="8" s="1"/>
  <c r="AA17" i="8" s="1"/>
  <c r="T17" i="8"/>
  <c r="S17" i="8"/>
  <c r="K17" i="8"/>
  <c r="L17" i="8" s="1"/>
  <c r="I17" i="8"/>
  <c r="N17" i="8" s="1"/>
  <c r="F17" i="8"/>
  <c r="E17" i="8"/>
  <c r="G17" i="8" s="1"/>
  <c r="J17" i="8" s="1"/>
  <c r="M17" i="8" s="1"/>
  <c r="AB16" i="8"/>
  <c r="Y16" i="8"/>
  <c r="Z16" i="8" s="1"/>
  <c r="W16" i="8"/>
  <c r="T16" i="8"/>
  <c r="S16" i="8"/>
  <c r="U16" i="8" s="1"/>
  <c r="X16" i="8" s="1"/>
  <c r="AA16" i="8" s="1"/>
  <c r="K16" i="8"/>
  <c r="L16" i="8" s="1"/>
  <c r="I16" i="8"/>
  <c r="N16" i="8" s="1"/>
  <c r="F16" i="8"/>
  <c r="E16" i="8"/>
  <c r="Z15" i="8"/>
  <c r="Y15" i="8"/>
  <c r="W15" i="8"/>
  <c r="AB15" i="8" s="1"/>
  <c r="U15" i="8"/>
  <c r="X15" i="8" s="1"/>
  <c r="AA15" i="8" s="1"/>
  <c r="T15" i="8"/>
  <c r="S15" i="8"/>
  <c r="K15" i="8"/>
  <c r="L15" i="8" s="1"/>
  <c r="I15" i="8"/>
  <c r="N15" i="8" s="1"/>
  <c r="F15" i="8"/>
  <c r="E15" i="8"/>
  <c r="G15" i="8" s="1"/>
  <c r="J15" i="8" s="1"/>
  <c r="M15" i="8" s="1"/>
  <c r="AB14" i="8"/>
  <c r="Y14" i="8"/>
  <c r="Z14" i="8" s="1"/>
  <c r="W14" i="8"/>
  <c r="T14" i="8"/>
  <c r="S14" i="8"/>
  <c r="U14" i="8" s="1"/>
  <c r="X14" i="8" s="1"/>
  <c r="AA14" i="8" s="1"/>
  <c r="K14" i="8"/>
  <c r="L14" i="8" s="1"/>
  <c r="I14" i="8"/>
  <c r="N14" i="8" s="1"/>
  <c r="F14" i="8"/>
  <c r="E14" i="8"/>
  <c r="Y13" i="8"/>
  <c r="Z13" i="8" s="1"/>
  <c r="W13" i="8"/>
  <c r="AB13" i="8" s="1"/>
  <c r="U13" i="8"/>
  <c r="X13" i="8" s="1"/>
  <c r="AA13" i="8" s="1"/>
  <c r="T13" i="8"/>
  <c r="S13" i="8"/>
  <c r="K13" i="8"/>
  <c r="L13" i="8" s="1"/>
  <c r="I13" i="8"/>
  <c r="N13" i="8" s="1"/>
  <c r="F13" i="8"/>
  <c r="E13" i="8"/>
  <c r="G13" i="8" s="1"/>
  <c r="J13" i="8" s="1"/>
  <c r="M13" i="8" s="1"/>
  <c r="AB12" i="8"/>
  <c r="Y12" i="8"/>
  <c r="Z12" i="8" s="1"/>
  <c r="W12" i="8"/>
  <c r="T12" i="8"/>
  <c r="S12" i="8"/>
  <c r="U12" i="8" s="1"/>
  <c r="X12" i="8" s="1"/>
  <c r="AA12" i="8" s="1"/>
  <c r="K12" i="8"/>
  <c r="L12" i="8" s="1"/>
  <c r="I12" i="8"/>
  <c r="N12" i="8" s="1"/>
  <c r="F12" i="8"/>
  <c r="G12" i="8" s="1"/>
  <c r="J12" i="8" s="1"/>
  <c r="M12" i="8" s="1"/>
  <c r="E12" i="8"/>
  <c r="Z11" i="8"/>
  <c r="Y11" i="8"/>
  <c r="W11" i="8"/>
  <c r="AB11" i="8" s="1"/>
  <c r="T11" i="8"/>
  <c r="U11" i="8" s="1"/>
  <c r="X11" i="8" s="1"/>
  <c r="AA11" i="8" s="1"/>
  <c r="S11" i="8"/>
  <c r="K11" i="8"/>
  <c r="L11" i="8" s="1"/>
  <c r="I11" i="8"/>
  <c r="N11" i="8" s="1"/>
  <c r="F11" i="8"/>
  <c r="E11" i="8"/>
  <c r="G11" i="8" s="1"/>
  <c r="J11" i="8" s="1"/>
  <c r="M11" i="8" s="1"/>
  <c r="Y10" i="8"/>
  <c r="Z10" i="8" s="1"/>
  <c r="W10" i="8"/>
  <c r="AB10" i="8" s="1"/>
  <c r="T10" i="8"/>
  <c r="S10" i="8"/>
  <c r="U10" i="8" s="1"/>
  <c r="X10" i="8" s="1"/>
  <c r="AA10" i="8" s="1"/>
  <c r="K10" i="8"/>
  <c r="L10" i="8" s="1"/>
  <c r="I10" i="8"/>
  <c r="N10" i="8" s="1"/>
  <c r="G10" i="8"/>
  <c r="J10" i="8" s="1"/>
  <c r="M10" i="8" s="1"/>
  <c r="F10" i="8"/>
  <c r="E10" i="8"/>
  <c r="Z9" i="8"/>
  <c r="Y9" i="8"/>
  <c r="W9" i="8"/>
  <c r="AB9" i="8" s="1"/>
  <c r="T9" i="8"/>
  <c r="U9" i="8" s="1"/>
  <c r="X9" i="8" s="1"/>
  <c r="AA9" i="8" s="1"/>
  <c r="S9" i="8"/>
  <c r="K9" i="8"/>
  <c r="L9" i="8" s="1"/>
  <c r="I9" i="8"/>
  <c r="N9" i="8" s="1"/>
  <c r="F9" i="8"/>
  <c r="E9" i="8"/>
  <c r="G9" i="8" s="1"/>
  <c r="J9" i="8" s="1"/>
  <c r="M9" i="8" s="1"/>
  <c r="AB8" i="8"/>
  <c r="Y8" i="8"/>
  <c r="Z8" i="8" s="1"/>
  <c r="X8" i="8"/>
  <c r="AA8" i="8" s="1"/>
  <c r="W8" i="8"/>
  <c r="T8" i="8"/>
  <c r="S8" i="8"/>
  <c r="U8" i="8" s="1"/>
  <c r="K8" i="8"/>
  <c r="L8" i="8" s="1"/>
  <c r="I8" i="8"/>
  <c r="N8" i="8" s="1"/>
  <c r="F8" i="8"/>
  <c r="E8" i="8"/>
  <c r="Z7" i="8"/>
  <c r="Y7" i="8"/>
  <c r="W7" i="8"/>
  <c r="AB7" i="8" s="1"/>
  <c r="T7" i="8"/>
  <c r="U7" i="8" s="1"/>
  <c r="X7" i="8" s="1"/>
  <c r="AA7" i="8" s="1"/>
  <c r="S7" i="8"/>
  <c r="K7" i="8"/>
  <c r="L7" i="8" s="1"/>
  <c r="I7" i="8"/>
  <c r="N7" i="8" s="1"/>
  <c r="F7" i="8"/>
  <c r="E7" i="8"/>
  <c r="Y6" i="8"/>
  <c r="Z6" i="8" s="1"/>
  <c r="W6" i="8"/>
  <c r="AB6" i="8" s="1"/>
  <c r="T6" i="8"/>
  <c r="S6" i="8"/>
  <c r="U6" i="8" s="1"/>
  <c r="X6" i="8" s="1"/>
  <c r="AA6" i="8" s="1"/>
  <c r="K6" i="8"/>
  <c r="L6" i="8" s="1"/>
  <c r="I6" i="8"/>
  <c r="N6" i="8" s="1"/>
  <c r="F6" i="8"/>
  <c r="E6" i="8"/>
  <c r="G6" i="8" s="1"/>
  <c r="J6" i="8" s="1"/>
  <c r="M6" i="8" s="1"/>
  <c r="Z5" i="8"/>
  <c r="Y5" i="8"/>
  <c r="W5" i="8"/>
  <c r="AB5" i="8" s="1"/>
  <c r="T5" i="8"/>
  <c r="S5" i="8"/>
  <c r="U5" i="8" s="1"/>
  <c r="X5" i="8" s="1"/>
  <c r="AA5" i="8" s="1"/>
  <c r="K5" i="8"/>
  <c r="L5" i="8" s="1"/>
  <c r="I5" i="8"/>
  <c r="N5" i="8" s="1"/>
  <c r="F5" i="8"/>
  <c r="E5" i="8"/>
  <c r="Y4" i="8"/>
  <c r="Z4" i="8" s="1"/>
  <c r="X4" i="8"/>
  <c r="AA4" i="8" s="1"/>
  <c r="W4" i="8"/>
  <c r="AB4" i="8" s="1"/>
  <c r="T4" i="8"/>
  <c r="S4" i="8"/>
  <c r="U4" i="8" s="1"/>
  <c r="K4" i="8"/>
  <c r="L4" i="8" s="1"/>
  <c r="I4" i="8"/>
  <c r="N4" i="8" s="1"/>
  <c r="F4" i="8"/>
  <c r="G4" i="8" s="1"/>
  <c r="J4" i="8" s="1"/>
  <c r="M4" i="8" s="1"/>
  <c r="E4" i="8"/>
  <c r="Z3" i="8"/>
  <c r="Y3" i="8"/>
  <c r="W3" i="8"/>
  <c r="AB3" i="8" s="1"/>
  <c r="T3" i="8"/>
  <c r="S3" i="8"/>
  <c r="U3" i="8" s="1"/>
  <c r="X3" i="8" s="1"/>
  <c r="AA3" i="8" s="1"/>
  <c r="K3" i="8"/>
  <c r="L3" i="8" s="1"/>
  <c r="I3" i="8"/>
  <c r="N3" i="8" s="1"/>
  <c r="F3" i="8"/>
  <c r="E3" i="8"/>
  <c r="G3" i="8" s="1"/>
  <c r="J3" i="8" s="1"/>
  <c r="M3" i="8" s="1"/>
  <c r="P40" i="7"/>
  <c r="B40" i="7"/>
  <c r="Y17" i="7"/>
  <c r="Z17" i="7" s="1"/>
  <c r="W17" i="7"/>
  <c r="AB17" i="7" s="1"/>
  <c r="U17" i="7"/>
  <c r="X17" i="7" s="1"/>
  <c r="AA17" i="7" s="1"/>
  <c r="T17" i="7"/>
  <c r="S17" i="7"/>
  <c r="K17" i="7"/>
  <c r="L17" i="7" s="1"/>
  <c r="I17" i="7"/>
  <c r="N17" i="7" s="1"/>
  <c r="F17" i="7"/>
  <c r="E17" i="7"/>
  <c r="G17" i="7" s="1"/>
  <c r="J17" i="7" s="1"/>
  <c r="M17" i="7" s="1"/>
  <c r="AB16" i="7"/>
  <c r="Y16" i="7"/>
  <c r="Z16" i="7" s="1"/>
  <c r="W16" i="7"/>
  <c r="T16" i="7"/>
  <c r="S16" i="7"/>
  <c r="U16" i="7" s="1"/>
  <c r="X16" i="7" s="1"/>
  <c r="AA16" i="7" s="1"/>
  <c r="K16" i="7"/>
  <c r="L16" i="7" s="1"/>
  <c r="I16" i="7"/>
  <c r="N16" i="7" s="1"/>
  <c r="F16" i="7"/>
  <c r="G16" i="7" s="1"/>
  <c r="J16" i="7" s="1"/>
  <c r="M16" i="7" s="1"/>
  <c r="E16" i="7"/>
  <c r="Z15" i="7"/>
  <c r="Y15" i="7"/>
  <c r="W15" i="7"/>
  <c r="AB15" i="7" s="1"/>
  <c r="T15" i="7"/>
  <c r="U15" i="7" s="1"/>
  <c r="X15" i="7" s="1"/>
  <c r="AA15" i="7" s="1"/>
  <c r="S15" i="7"/>
  <c r="K15" i="7"/>
  <c r="L15" i="7" s="1"/>
  <c r="I15" i="7"/>
  <c r="N15" i="7" s="1"/>
  <c r="F15" i="7"/>
  <c r="E15" i="7"/>
  <c r="G15" i="7" s="1"/>
  <c r="J15" i="7" s="1"/>
  <c r="M15" i="7" s="1"/>
  <c r="AB14" i="7"/>
  <c r="Y14" i="7"/>
  <c r="Z14" i="7" s="1"/>
  <c r="X14" i="7"/>
  <c r="AA14" i="7" s="1"/>
  <c r="W14" i="7"/>
  <c r="T14" i="7"/>
  <c r="S14" i="7"/>
  <c r="U14" i="7" s="1"/>
  <c r="K14" i="7"/>
  <c r="L14" i="7" s="1"/>
  <c r="I14" i="7"/>
  <c r="N14" i="7" s="1"/>
  <c r="F14" i="7"/>
  <c r="G14" i="7" s="1"/>
  <c r="J14" i="7" s="1"/>
  <c r="M14" i="7" s="1"/>
  <c r="E14" i="7"/>
  <c r="Y13" i="7"/>
  <c r="Z13" i="7" s="1"/>
  <c r="W13" i="7"/>
  <c r="AB13" i="7" s="1"/>
  <c r="T13" i="7"/>
  <c r="U13" i="7" s="1"/>
  <c r="X13" i="7" s="1"/>
  <c r="AA13" i="7" s="1"/>
  <c r="S13" i="7"/>
  <c r="K13" i="7"/>
  <c r="L13" i="7" s="1"/>
  <c r="I13" i="7"/>
  <c r="N13" i="7" s="1"/>
  <c r="F13" i="7"/>
  <c r="E13" i="7"/>
  <c r="G13" i="7" s="1"/>
  <c r="J13" i="7" s="1"/>
  <c r="M13" i="7" s="1"/>
  <c r="Y12" i="7"/>
  <c r="Z12" i="7" s="1"/>
  <c r="W12" i="7"/>
  <c r="AB12" i="7" s="1"/>
  <c r="T12" i="7"/>
  <c r="S12" i="7"/>
  <c r="U12" i="7" s="1"/>
  <c r="X12" i="7" s="1"/>
  <c r="AA12" i="7" s="1"/>
  <c r="K12" i="7"/>
  <c r="L12" i="7" s="1"/>
  <c r="I12" i="7"/>
  <c r="N12" i="7" s="1"/>
  <c r="F12" i="7"/>
  <c r="G12" i="7" s="1"/>
  <c r="J12" i="7" s="1"/>
  <c r="M12" i="7" s="1"/>
  <c r="E12" i="7"/>
  <c r="Z11" i="7"/>
  <c r="Y11" i="7"/>
  <c r="W11" i="7"/>
  <c r="AB11" i="7" s="1"/>
  <c r="T11" i="7"/>
  <c r="S11" i="7"/>
  <c r="U11" i="7" s="1"/>
  <c r="X11" i="7" s="1"/>
  <c r="AA11" i="7" s="1"/>
  <c r="K11" i="7"/>
  <c r="L11" i="7" s="1"/>
  <c r="I11" i="7"/>
  <c r="N11" i="7" s="1"/>
  <c r="F11" i="7"/>
  <c r="E11" i="7"/>
  <c r="G11" i="7" s="1"/>
  <c r="J11" i="7" s="1"/>
  <c r="M11" i="7" s="1"/>
  <c r="Y10" i="7"/>
  <c r="Z10" i="7" s="1"/>
  <c r="X10" i="7"/>
  <c r="AA10" i="7" s="1"/>
  <c r="W10" i="7"/>
  <c r="AB10" i="7" s="1"/>
  <c r="T10" i="7"/>
  <c r="S10" i="7"/>
  <c r="U10" i="7" s="1"/>
  <c r="K10" i="7"/>
  <c r="L10" i="7" s="1"/>
  <c r="I10" i="7"/>
  <c r="N10" i="7" s="1"/>
  <c r="F10" i="7"/>
  <c r="G10" i="7" s="1"/>
  <c r="J10" i="7" s="1"/>
  <c r="M10" i="7" s="1"/>
  <c r="E10" i="7"/>
  <c r="Z9" i="7"/>
  <c r="Y9" i="7"/>
  <c r="W9" i="7"/>
  <c r="AB9" i="7" s="1"/>
  <c r="T9" i="7"/>
  <c r="S9" i="7"/>
  <c r="U9" i="7" s="1"/>
  <c r="X9" i="7" s="1"/>
  <c r="AA9" i="7" s="1"/>
  <c r="K9" i="7"/>
  <c r="L9" i="7" s="1"/>
  <c r="I9" i="7"/>
  <c r="N9" i="7" s="1"/>
  <c r="F9" i="7"/>
  <c r="E9" i="7"/>
  <c r="Y8" i="7"/>
  <c r="Z8" i="7" s="1"/>
  <c r="W8" i="7"/>
  <c r="AB8" i="7" s="1"/>
  <c r="T8" i="7"/>
  <c r="S8" i="7"/>
  <c r="K8" i="7"/>
  <c r="L8" i="7" s="1"/>
  <c r="I8" i="7"/>
  <c r="N8" i="7" s="1"/>
  <c r="G8" i="7"/>
  <c r="J8" i="7" s="1"/>
  <c r="M8" i="7" s="1"/>
  <c r="F8" i="7"/>
  <c r="E8" i="7"/>
  <c r="Z7" i="7"/>
  <c r="Y7" i="7"/>
  <c r="W7" i="7"/>
  <c r="AB7" i="7" s="1"/>
  <c r="T7" i="7"/>
  <c r="S7" i="7"/>
  <c r="U7" i="7" s="1"/>
  <c r="X7" i="7" s="1"/>
  <c r="AA7" i="7" s="1"/>
  <c r="K7" i="7"/>
  <c r="L7" i="7" s="1"/>
  <c r="I7" i="7"/>
  <c r="N7" i="7" s="1"/>
  <c r="F7" i="7"/>
  <c r="E7" i="7"/>
  <c r="G7" i="7" s="1"/>
  <c r="J7" i="7" s="1"/>
  <c r="M7" i="7" s="1"/>
  <c r="Y6" i="7"/>
  <c r="Z6" i="7" s="1"/>
  <c r="W6" i="7"/>
  <c r="AB6" i="7" s="1"/>
  <c r="T6" i="7"/>
  <c r="S6" i="7"/>
  <c r="K6" i="7"/>
  <c r="L6" i="7" s="1"/>
  <c r="I6" i="7"/>
  <c r="N6" i="7" s="1"/>
  <c r="F6" i="7"/>
  <c r="E6" i="7"/>
  <c r="Y5" i="7"/>
  <c r="Z5" i="7" s="1"/>
  <c r="W5" i="7"/>
  <c r="AB5" i="7" s="1"/>
  <c r="T5" i="7"/>
  <c r="S5" i="7"/>
  <c r="U5" i="7" s="1"/>
  <c r="X5" i="7" s="1"/>
  <c r="AA5" i="7" s="1"/>
  <c r="K5" i="7"/>
  <c r="L5" i="7" s="1"/>
  <c r="I5" i="7"/>
  <c r="N5" i="7" s="1"/>
  <c r="F5" i="7"/>
  <c r="E5" i="7"/>
  <c r="Y4" i="7"/>
  <c r="Z4" i="7" s="1"/>
  <c r="W4" i="7"/>
  <c r="AB4" i="7" s="1"/>
  <c r="T4" i="7"/>
  <c r="S4" i="7"/>
  <c r="K4" i="7"/>
  <c r="L4" i="7" s="1"/>
  <c r="I4" i="7"/>
  <c r="N4" i="7" s="1"/>
  <c r="F4" i="7"/>
  <c r="E4" i="7"/>
  <c r="G4" i="7" s="1"/>
  <c r="J4" i="7" s="1"/>
  <c r="M4" i="7" s="1"/>
  <c r="Z3" i="7"/>
  <c r="Y3" i="7"/>
  <c r="W3" i="7"/>
  <c r="AB3" i="7" s="1"/>
  <c r="T3" i="7"/>
  <c r="S3" i="7"/>
  <c r="U3" i="7" s="1"/>
  <c r="X3" i="7" s="1"/>
  <c r="AA3" i="7" s="1"/>
  <c r="K3" i="7"/>
  <c r="L3" i="7" s="1"/>
  <c r="I3" i="7"/>
  <c r="N3" i="7" s="1"/>
  <c r="F3" i="7"/>
  <c r="E3" i="7"/>
  <c r="P40" i="6"/>
  <c r="B40" i="6"/>
  <c r="AB17" i="6"/>
  <c r="Y17" i="6"/>
  <c r="Z17" i="6" s="1"/>
  <c r="W17" i="6"/>
  <c r="T17" i="6"/>
  <c r="S17" i="6"/>
  <c r="K17" i="6"/>
  <c r="L17" i="6" s="1"/>
  <c r="I17" i="6"/>
  <c r="N17" i="6" s="1"/>
  <c r="F17" i="6"/>
  <c r="G17" i="6" s="1"/>
  <c r="J17" i="6" s="1"/>
  <c r="M17" i="6" s="1"/>
  <c r="E17" i="6"/>
  <c r="Y16" i="6"/>
  <c r="Z16" i="6" s="1"/>
  <c r="W16" i="6"/>
  <c r="AB16" i="6" s="1"/>
  <c r="T16" i="6"/>
  <c r="S16" i="6"/>
  <c r="U16" i="6" s="1"/>
  <c r="X16" i="6" s="1"/>
  <c r="AA16" i="6" s="1"/>
  <c r="K16" i="6"/>
  <c r="L16" i="6" s="1"/>
  <c r="I16" i="6"/>
  <c r="N16" i="6" s="1"/>
  <c r="F16" i="6"/>
  <c r="E16" i="6"/>
  <c r="G16" i="6" s="1"/>
  <c r="J16" i="6" s="1"/>
  <c r="M16" i="6" s="1"/>
  <c r="Y15" i="6"/>
  <c r="Z15" i="6" s="1"/>
  <c r="W15" i="6"/>
  <c r="AB15" i="6" s="1"/>
  <c r="T15" i="6"/>
  <c r="S15" i="6"/>
  <c r="U15" i="6" s="1"/>
  <c r="X15" i="6" s="1"/>
  <c r="AA15" i="6" s="1"/>
  <c r="K15" i="6"/>
  <c r="L15" i="6" s="1"/>
  <c r="I15" i="6"/>
  <c r="N15" i="6" s="1"/>
  <c r="F15" i="6"/>
  <c r="G15" i="6" s="1"/>
  <c r="J15" i="6" s="1"/>
  <c r="M15" i="6" s="1"/>
  <c r="E15" i="6"/>
  <c r="Y14" i="6"/>
  <c r="Z14" i="6" s="1"/>
  <c r="W14" i="6"/>
  <c r="AB14" i="6" s="1"/>
  <c r="T14" i="6"/>
  <c r="U14" i="6" s="1"/>
  <c r="X14" i="6" s="1"/>
  <c r="AA14" i="6" s="1"/>
  <c r="S14" i="6"/>
  <c r="K14" i="6"/>
  <c r="L14" i="6" s="1"/>
  <c r="I14" i="6"/>
  <c r="N14" i="6" s="1"/>
  <c r="F14" i="6"/>
  <c r="E14" i="6"/>
  <c r="G14" i="6" s="1"/>
  <c r="J14" i="6" s="1"/>
  <c r="M14" i="6" s="1"/>
  <c r="AB13" i="6"/>
  <c r="Y13" i="6"/>
  <c r="Z13" i="6" s="1"/>
  <c r="W13" i="6"/>
  <c r="T13" i="6"/>
  <c r="S13" i="6"/>
  <c r="U13" i="6" s="1"/>
  <c r="X13" i="6" s="1"/>
  <c r="AA13" i="6" s="1"/>
  <c r="K13" i="6"/>
  <c r="L13" i="6" s="1"/>
  <c r="I13" i="6"/>
  <c r="N13" i="6" s="1"/>
  <c r="G13" i="6"/>
  <c r="J13" i="6" s="1"/>
  <c r="M13" i="6" s="1"/>
  <c r="F13" i="6"/>
  <c r="E13" i="6"/>
  <c r="Y12" i="6"/>
  <c r="Z12" i="6" s="1"/>
  <c r="W12" i="6"/>
  <c r="AB12" i="6" s="1"/>
  <c r="U12" i="6"/>
  <c r="X12" i="6" s="1"/>
  <c r="AA12" i="6" s="1"/>
  <c r="T12" i="6"/>
  <c r="S12" i="6"/>
  <c r="K12" i="6"/>
  <c r="L12" i="6" s="1"/>
  <c r="I12" i="6"/>
  <c r="N12" i="6" s="1"/>
  <c r="F12" i="6"/>
  <c r="E12" i="6"/>
  <c r="G12" i="6" s="1"/>
  <c r="J12" i="6" s="1"/>
  <c r="M12" i="6" s="1"/>
  <c r="Y11" i="6"/>
  <c r="Z11" i="6" s="1"/>
  <c r="W11" i="6"/>
  <c r="AB11" i="6" s="1"/>
  <c r="T11" i="6"/>
  <c r="S11" i="6"/>
  <c r="U11" i="6" s="1"/>
  <c r="X11" i="6" s="1"/>
  <c r="AA11" i="6" s="1"/>
  <c r="K11" i="6"/>
  <c r="L11" i="6" s="1"/>
  <c r="I11" i="6"/>
  <c r="N11" i="6" s="1"/>
  <c r="F11" i="6"/>
  <c r="G11" i="6" s="1"/>
  <c r="J11" i="6" s="1"/>
  <c r="M11" i="6" s="1"/>
  <c r="E11" i="6"/>
  <c r="Y10" i="6"/>
  <c r="Z10" i="6" s="1"/>
  <c r="W10" i="6"/>
  <c r="AB10" i="6" s="1"/>
  <c r="T10" i="6"/>
  <c r="S10" i="6"/>
  <c r="U10" i="6" s="1"/>
  <c r="X10" i="6" s="1"/>
  <c r="AA10" i="6" s="1"/>
  <c r="K10" i="6"/>
  <c r="L10" i="6" s="1"/>
  <c r="I10" i="6"/>
  <c r="N10" i="6" s="1"/>
  <c r="F10" i="6"/>
  <c r="E10" i="6"/>
  <c r="Y9" i="6"/>
  <c r="Z9" i="6" s="1"/>
  <c r="W9" i="6"/>
  <c r="AB9" i="6" s="1"/>
  <c r="T9" i="6"/>
  <c r="S9" i="6"/>
  <c r="U9" i="6" s="1"/>
  <c r="X9" i="6" s="1"/>
  <c r="AA9" i="6" s="1"/>
  <c r="K9" i="6"/>
  <c r="L9" i="6" s="1"/>
  <c r="I9" i="6"/>
  <c r="N9" i="6" s="1"/>
  <c r="F9" i="6"/>
  <c r="E9" i="6"/>
  <c r="G9" i="6" s="1"/>
  <c r="J9" i="6" s="1"/>
  <c r="M9" i="6" s="1"/>
  <c r="Z8" i="6"/>
  <c r="Y8" i="6"/>
  <c r="W8" i="6"/>
  <c r="AB8" i="6" s="1"/>
  <c r="T8" i="6"/>
  <c r="S8" i="6"/>
  <c r="U8" i="6" s="1"/>
  <c r="X8" i="6" s="1"/>
  <c r="AA8" i="6" s="1"/>
  <c r="K8" i="6"/>
  <c r="L8" i="6" s="1"/>
  <c r="I8" i="6"/>
  <c r="N8" i="6" s="1"/>
  <c r="F8" i="6"/>
  <c r="E8" i="6"/>
  <c r="Y7" i="6"/>
  <c r="Z7" i="6" s="1"/>
  <c r="W7" i="6"/>
  <c r="AB7" i="6" s="1"/>
  <c r="T7" i="6"/>
  <c r="S7" i="6"/>
  <c r="U7" i="6" s="1"/>
  <c r="X7" i="6" s="1"/>
  <c r="AA7" i="6" s="1"/>
  <c r="K7" i="6"/>
  <c r="L7" i="6" s="1"/>
  <c r="I7" i="6"/>
  <c r="N7" i="6" s="1"/>
  <c r="F7" i="6"/>
  <c r="E7" i="6"/>
  <c r="Z6" i="6"/>
  <c r="Y6" i="6"/>
  <c r="W6" i="6"/>
  <c r="AB6" i="6" s="1"/>
  <c r="T6" i="6"/>
  <c r="S6" i="6"/>
  <c r="U6" i="6" s="1"/>
  <c r="X6" i="6" s="1"/>
  <c r="AA6" i="6" s="1"/>
  <c r="K6" i="6"/>
  <c r="L6" i="6" s="1"/>
  <c r="J6" i="6"/>
  <c r="M6" i="6" s="1"/>
  <c r="I6" i="6"/>
  <c r="N6" i="6" s="1"/>
  <c r="F6" i="6"/>
  <c r="E6" i="6"/>
  <c r="G6" i="6" s="1"/>
  <c r="Y5" i="6"/>
  <c r="Z5" i="6" s="1"/>
  <c r="W5" i="6"/>
  <c r="AB5" i="6" s="1"/>
  <c r="T5" i="6"/>
  <c r="S5" i="6"/>
  <c r="U5" i="6" s="1"/>
  <c r="X5" i="6" s="1"/>
  <c r="AA5" i="6" s="1"/>
  <c r="K5" i="6"/>
  <c r="L5" i="6" s="1"/>
  <c r="I5" i="6"/>
  <c r="N5" i="6" s="1"/>
  <c r="F5" i="6"/>
  <c r="E5" i="6"/>
  <c r="G5" i="6" s="1"/>
  <c r="J5" i="6" s="1"/>
  <c r="M5" i="6" s="1"/>
  <c r="Z4" i="6"/>
  <c r="Y4" i="6"/>
  <c r="W4" i="6"/>
  <c r="AB4" i="6" s="1"/>
  <c r="T4" i="6"/>
  <c r="S4" i="6"/>
  <c r="U4" i="6" s="1"/>
  <c r="X4" i="6" s="1"/>
  <c r="AA4" i="6" s="1"/>
  <c r="K4" i="6"/>
  <c r="L4" i="6" s="1"/>
  <c r="I4" i="6"/>
  <c r="N4" i="6" s="1"/>
  <c r="F4" i="6"/>
  <c r="E4" i="6"/>
  <c r="Y3" i="6"/>
  <c r="Z3" i="6" s="1"/>
  <c r="W3" i="6"/>
  <c r="AB3" i="6" s="1"/>
  <c r="T3" i="6"/>
  <c r="S3" i="6"/>
  <c r="U3" i="6" s="1"/>
  <c r="X3" i="6" s="1"/>
  <c r="AA3" i="6" s="1"/>
  <c r="K3" i="6"/>
  <c r="L3" i="6" s="1"/>
  <c r="I3" i="6"/>
  <c r="N3" i="6" s="1"/>
  <c r="F3" i="6"/>
  <c r="E3" i="6"/>
  <c r="P40" i="5"/>
  <c r="B40" i="5"/>
  <c r="Y17" i="5"/>
  <c r="Z17" i="5" s="1"/>
  <c r="W17" i="5"/>
  <c r="AB17" i="5" s="1"/>
  <c r="T17" i="5"/>
  <c r="S17" i="5"/>
  <c r="K17" i="5"/>
  <c r="L17" i="5" s="1"/>
  <c r="I17" i="5"/>
  <c r="N17" i="5" s="1"/>
  <c r="F17" i="5"/>
  <c r="E17" i="5"/>
  <c r="G17" i="5" s="1"/>
  <c r="J17" i="5" s="1"/>
  <c r="M17" i="5" s="1"/>
  <c r="Y16" i="5"/>
  <c r="Z16" i="5" s="1"/>
  <c r="W16" i="5"/>
  <c r="AB16" i="5" s="1"/>
  <c r="T16" i="5"/>
  <c r="U16" i="5" s="1"/>
  <c r="X16" i="5" s="1"/>
  <c r="AA16" i="5" s="1"/>
  <c r="S16" i="5"/>
  <c r="K16" i="5"/>
  <c r="L16" i="5" s="1"/>
  <c r="I16" i="5"/>
  <c r="N16" i="5" s="1"/>
  <c r="F16" i="5"/>
  <c r="E16" i="5"/>
  <c r="G16" i="5" s="1"/>
  <c r="J16" i="5" s="1"/>
  <c r="M16" i="5" s="1"/>
  <c r="AB15" i="5"/>
  <c r="Y15" i="5"/>
  <c r="Z15" i="5" s="1"/>
  <c r="W15" i="5"/>
  <c r="T15" i="5"/>
  <c r="S15" i="5"/>
  <c r="U15" i="5" s="1"/>
  <c r="X15" i="5" s="1"/>
  <c r="AA15" i="5" s="1"/>
  <c r="K15" i="5"/>
  <c r="L15" i="5" s="1"/>
  <c r="I15" i="5"/>
  <c r="N15" i="5" s="1"/>
  <c r="F15" i="5"/>
  <c r="E15" i="5"/>
  <c r="Y14" i="5"/>
  <c r="Z14" i="5" s="1"/>
  <c r="W14" i="5"/>
  <c r="AB14" i="5" s="1"/>
  <c r="U14" i="5"/>
  <c r="X14" i="5" s="1"/>
  <c r="AA14" i="5" s="1"/>
  <c r="T14" i="5"/>
  <c r="S14" i="5"/>
  <c r="K14" i="5"/>
  <c r="L14" i="5" s="1"/>
  <c r="I14" i="5"/>
  <c r="N14" i="5" s="1"/>
  <c r="F14" i="5"/>
  <c r="E14" i="5"/>
  <c r="Y13" i="5"/>
  <c r="Z13" i="5" s="1"/>
  <c r="W13" i="5"/>
  <c r="AB13" i="5" s="1"/>
  <c r="T13" i="5"/>
  <c r="S13" i="5"/>
  <c r="U13" i="5" s="1"/>
  <c r="X13" i="5" s="1"/>
  <c r="AA13" i="5" s="1"/>
  <c r="K13" i="5"/>
  <c r="L13" i="5" s="1"/>
  <c r="I13" i="5"/>
  <c r="N13" i="5" s="1"/>
  <c r="F13" i="5"/>
  <c r="E13" i="5"/>
  <c r="Y12" i="5"/>
  <c r="Z12" i="5" s="1"/>
  <c r="W12" i="5"/>
  <c r="AB12" i="5" s="1"/>
  <c r="T12" i="5"/>
  <c r="U12" i="5" s="1"/>
  <c r="X12" i="5" s="1"/>
  <c r="AA12" i="5" s="1"/>
  <c r="S12" i="5"/>
  <c r="K12" i="5"/>
  <c r="L12" i="5" s="1"/>
  <c r="I12" i="5"/>
  <c r="N12" i="5" s="1"/>
  <c r="F12" i="5"/>
  <c r="E12" i="5"/>
  <c r="G12" i="5" s="1"/>
  <c r="J12" i="5" s="1"/>
  <c r="M12" i="5" s="1"/>
  <c r="AB11" i="5"/>
  <c r="Z11" i="5"/>
  <c r="Y11" i="5"/>
  <c r="W11" i="5"/>
  <c r="T11" i="5"/>
  <c r="S11" i="5"/>
  <c r="K11" i="5"/>
  <c r="L11" i="5" s="1"/>
  <c r="I11" i="5"/>
  <c r="N11" i="5" s="1"/>
  <c r="F11" i="5"/>
  <c r="E11" i="5"/>
  <c r="G11" i="5" s="1"/>
  <c r="J11" i="5" s="1"/>
  <c r="M11" i="5" s="1"/>
  <c r="AB10" i="5"/>
  <c r="Y10" i="5"/>
  <c r="Z10" i="5" s="1"/>
  <c r="W10" i="5"/>
  <c r="T10" i="5"/>
  <c r="S10" i="5"/>
  <c r="U10" i="5" s="1"/>
  <c r="X10" i="5" s="1"/>
  <c r="AA10" i="5" s="1"/>
  <c r="K10" i="5"/>
  <c r="L10" i="5" s="1"/>
  <c r="I10" i="5"/>
  <c r="N10" i="5" s="1"/>
  <c r="F10" i="5"/>
  <c r="G10" i="5" s="1"/>
  <c r="J10" i="5" s="1"/>
  <c r="M10" i="5" s="1"/>
  <c r="E10" i="5"/>
  <c r="Y9" i="5"/>
  <c r="Z9" i="5" s="1"/>
  <c r="W9" i="5"/>
  <c r="AB9" i="5" s="1"/>
  <c r="T9" i="5"/>
  <c r="S9" i="5"/>
  <c r="U9" i="5" s="1"/>
  <c r="X9" i="5" s="1"/>
  <c r="AA9" i="5" s="1"/>
  <c r="K9" i="5"/>
  <c r="L9" i="5" s="1"/>
  <c r="I9" i="5"/>
  <c r="N9" i="5" s="1"/>
  <c r="F9" i="5"/>
  <c r="E9" i="5"/>
  <c r="Z8" i="5"/>
  <c r="Y8" i="5"/>
  <c r="W8" i="5"/>
  <c r="AB8" i="5" s="1"/>
  <c r="T8" i="5"/>
  <c r="S8" i="5"/>
  <c r="U8" i="5" s="1"/>
  <c r="X8" i="5" s="1"/>
  <c r="AA8" i="5" s="1"/>
  <c r="K8" i="5"/>
  <c r="L8" i="5" s="1"/>
  <c r="I8" i="5"/>
  <c r="N8" i="5" s="1"/>
  <c r="F8" i="5"/>
  <c r="E8" i="5"/>
  <c r="G8" i="5" s="1"/>
  <c r="J8" i="5" s="1"/>
  <c r="M8" i="5" s="1"/>
  <c r="AB7" i="5"/>
  <c r="Y7" i="5"/>
  <c r="Z7" i="5" s="1"/>
  <c r="W7" i="5"/>
  <c r="T7" i="5"/>
  <c r="S7" i="5"/>
  <c r="K7" i="5"/>
  <c r="L7" i="5" s="1"/>
  <c r="I7" i="5"/>
  <c r="N7" i="5" s="1"/>
  <c r="F7" i="5"/>
  <c r="E7" i="5"/>
  <c r="G7" i="5" s="1"/>
  <c r="J7" i="5" s="1"/>
  <c r="M7" i="5" s="1"/>
  <c r="AB6" i="5"/>
  <c r="Z6" i="5"/>
  <c r="Y6" i="5"/>
  <c r="W6" i="5"/>
  <c r="U6" i="5"/>
  <c r="X6" i="5" s="1"/>
  <c r="AA6" i="5" s="1"/>
  <c r="T6" i="5"/>
  <c r="S6" i="5"/>
  <c r="K6" i="5"/>
  <c r="L6" i="5" s="1"/>
  <c r="I6" i="5"/>
  <c r="N6" i="5" s="1"/>
  <c r="F6" i="5"/>
  <c r="E6" i="5"/>
  <c r="Y5" i="5"/>
  <c r="Z5" i="5" s="1"/>
  <c r="W5" i="5"/>
  <c r="AB5" i="5" s="1"/>
  <c r="T5" i="5"/>
  <c r="S5" i="5"/>
  <c r="U5" i="5" s="1"/>
  <c r="X5" i="5" s="1"/>
  <c r="AA5" i="5" s="1"/>
  <c r="K5" i="5"/>
  <c r="L5" i="5" s="1"/>
  <c r="I5" i="5"/>
  <c r="N5" i="5" s="1"/>
  <c r="F5" i="5"/>
  <c r="E5" i="5"/>
  <c r="Y4" i="5"/>
  <c r="Z4" i="5" s="1"/>
  <c r="W4" i="5"/>
  <c r="AB4" i="5" s="1"/>
  <c r="T4" i="5"/>
  <c r="S4" i="5"/>
  <c r="U4" i="5" s="1"/>
  <c r="X4" i="5" s="1"/>
  <c r="AA4" i="5" s="1"/>
  <c r="K4" i="5"/>
  <c r="L4" i="5" s="1"/>
  <c r="I4" i="5"/>
  <c r="N4" i="5" s="1"/>
  <c r="F4" i="5"/>
  <c r="E4" i="5"/>
  <c r="G4" i="5" s="1"/>
  <c r="J4" i="5" s="1"/>
  <c r="M4" i="5" s="1"/>
  <c r="AB3" i="5"/>
  <c r="Y3" i="5"/>
  <c r="Z3" i="5" s="1"/>
  <c r="W3" i="5"/>
  <c r="T3" i="5"/>
  <c r="S3" i="5"/>
  <c r="K3" i="5"/>
  <c r="L3" i="5" s="1"/>
  <c r="I3" i="5"/>
  <c r="N3" i="5" s="1"/>
  <c r="F3" i="5"/>
  <c r="E3" i="5"/>
  <c r="G3" i="5" s="1"/>
  <c r="J3" i="5" s="1"/>
  <c r="M3" i="5" s="1"/>
  <c r="P40" i="4"/>
  <c r="B40" i="4"/>
  <c r="Y17" i="4"/>
  <c r="Z17" i="4" s="1"/>
  <c r="W17" i="4"/>
  <c r="AB17" i="4" s="1"/>
  <c r="T17" i="4"/>
  <c r="S17" i="4"/>
  <c r="K17" i="4"/>
  <c r="L17" i="4" s="1"/>
  <c r="I17" i="4"/>
  <c r="N17" i="4" s="1"/>
  <c r="F17" i="4"/>
  <c r="G17" i="4" s="1"/>
  <c r="J17" i="4" s="1"/>
  <c r="M17" i="4" s="1"/>
  <c r="E17" i="4"/>
  <c r="Z16" i="4"/>
  <c r="Y16" i="4"/>
  <c r="W16" i="4"/>
  <c r="AB16" i="4" s="1"/>
  <c r="T16" i="4"/>
  <c r="S16" i="4"/>
  <c r="U16" i="4" s="1"/>
  <c r="X16" i="4" s="1"/>
  <c r="AA16" i="4" s="1"/>
  <c r="K16" i="4"/>
  <c r="L16" i="4" s="1"/>
  <c r="I16" i="4"/>
  <c r="N16" i="4" s="1"/>
  <c r="F16" i="4"/>
  <c r="E16" i="4"/>
  <c r="G16" i="4" s="1"/>
  <c r="J16" i="4" s="1"/>
  <c r="M16" i="4" s="1"/>
  <c r="Y15" i="4"/>
  <c r="Z15" i="4" s="1"/>
  <c r="W15" i="4"/>
  <c r="AB15" i="4" s="1"/>
  <c r="T15" i="4"/>
  <c r="S15" i="4"/>
  <c r="K15" i="4"/>
  <c r="L15" i="4" s="1"/>
  <c r="I15" i="4"/>
  <c r="N15" i="4" s="1"/>
  <c r="F15" i="4"/>
  <c r="G15" i="4" s="1"/>
  <c r="J15" i="4" s="1"/>
  <c r="M15" i="4" s="1"/>
  <c r="E15" i="4"/>
  <c r="Y14" i="4"/>
  <c r="Z14" i="4" s="1"/>
  <c r="W14" i="4"/>
  <c r="AB14" i="4" s="1"/>
  <c r="T14" i="4"/>
  <c r="S14" i="4"/>
  <c r="U14" i="4" s="1"/>
  <c r="X14" i="4" s="1"/>
  <c r="AA14" i="4" s="1"/>
  <c r="K14" i="4"/>
  <c r="L14" i="4" s="1"/>
  <c r="I14" i="4"/>
  <c r="N14" i="4" s="1"/>
  <c r="F14" i="4"/>
  <c r="E14" i="4"/>
  <c r="Y13" i="4"/>
  <c r="Z13" i="4" s="1"/>
  <c r="W13" i="4"/>
  <c r="AB13" i="4" s="1"/>
  <c r="T13" i="4"/>
  <c r="S13" i="4"/>
  <c r="K13" i="4"/>
  <c r="L13" i="4" s="1"/>
  <c r="I13" i="4"/>
  <c r="N13" i="4" s="1"/>
  <c r="F13" i="4"/>
  <c r="E13" i="4"/>
  <c r="G13" i="4" s="1"/>
  <c r="J13" i="4" s="1"/>
  <c r="M13" i="4" s="1"/>
  <c r="Z12" i="4"/>
  <c r="Y12" i="4"/>
  <c r="W12" i="4"/>
  <c r="AB12" i="4" s="1"/>
  <c r="T12" i="4"/>
  <c r="S12" i="4"/>
  <c r="U12" i="4" s="1"/>
  <c r="X12" i="4" s="1"/>
  <c r="AA12" i="4" s="1"/>
  <c r="K12" i="4"/>
  <c r="L12" i="4" s="1"/>
  <c r="I12" i="4"/>
  <c r="N12" i="4" s="1"/>
  <c r="F12" i="4"/>
  <c r="E12" i="4"/>
  <c r="AB11" i="4"/>
  <c r="Y11" i="4"/>
  <c r="Z11" i="4" s="1"/>
  <c r="W11" i="4"/>
  <c r="T11" i="4"/>
  <c r="S11" i="4"/>
  <c r="K11" i="4"/>
  <c r="L11" i="4" s="1"/>
  <c r="I11" i="4"/>
  <c r="N11" i="4" s="1"/>
  <c r="F11" i="4"/>
  <c r="E11" i="4"/>
  <c r="Z10" i="4"/>
  <c r="Y10" i="4"/>
  <c r="W10" i="4"/>
  <c r="AB10" i="4" s="1"/>
  <c r="T10" i="4"/>
  <c r="S10" i="4"/>
  <c r="U10" i="4" s="1"/>
  <c r="X10" i="4" s="1"/>
  <c r="AA10" i="4" s="1"/>
  <c r="K10" i="4"/>
  <c r="L10" i="4" s="1"/>
  <c r="J10" i="4"/>
  <c r="M10" i="4" s="1"/>
  <c r="I10" i="4"/>
  <c r="N10" i="4" s="1"/>
  <c r="F10" i="4"/>
  <c r="E10" i="4"/>
  <c r="G10" i="4" s="1"/>
  <c r="Y9" i="4"/>
  <c r="Z9" i="4" s="1"/>
  <c r="W9" i="4"/>
  <c r="AB9" i="4" s="1"/>
  <c r="T9" i="4"/>
  <c r="S9" i="4"/>
  <c r="K9" i="4"/>
  <c r="L9" i="4" s="1"/>
  <c r="I9" i="4"/>
  <c r="N9" i="4" s="1"/>
  <c r="F9" i="4"/>
  <c r="G9" i="4" s="1"/>
  <c r="J9" i="4" s="1"/>
  <c r="M9" i="4" s="1"/>
  <c r="E9" i="4"/>
  <c r="Z8" i="4"/>
  <c r="Y8" i="4"/>
  <c r="W8" i="4"/>
  <c r="AB8" i="4" s="1"/>
  <c r="T8" i="4"/>
  <c r="S8" i="4"/>
  <c r="U8" i="4" s="1"/>
  <c r="X8" i="4" s="1"/>
  <c r="AA8" i="4" s="1"/>
  <c r="K8" i="4"/>
  <c r="L8" i="4" s="1"/>
  <c r="I8" i="4"/>
  <c r="N8" i="4" s="1"/>
  <c r="F8" i="4"/>
  <c r="E8" i="4"/>
  <c r="G8" i="4" s="1"/>
  <c r="J8" i="4" s="1"/>
  <c r="M8" i="4" s="1"/>
  <c r="AB7" i="4"/>
  <c r="Y7" i="4"/>
  <c r="Z7" i="4" s="1"/>
  <c r="W7" i="4"/>
  <c r="T7" i="4"/>
  <c r="S7" i="4"/>
  <c r="K7" i="4"/>
  <c r="L7" i="4" s="1"/>
  <c r="I7" i="4"/>
  <c r="N7" i="4" s="1"/>
  <c r="F7" i="4"/>
  <c r="G7" i="4" s="1"/>
  <c r="J7" i="4" s="1"/>
  <c r="M7" i="4" s="1"/>
  <c r="E7" i="4"/>
  <c r="Z6" i="4"/>
  <c r="Y6" i="4"/>
  <c r="W6" i="4"/>
  <c r="AB6" i="4" s="1"/>
  <c r="T6" i="4"/>
  <c r="S6" i="4"/>
  <c r="U6" i="4" s="1"/>
  <c r="X6" i="4" s="1"/>
  <c r="AA6" i="4" s="1"/>
  <c r="K6" i="4"/>
  <c r="L6" i="4" s="1"/>
  <c r="I6" i="4"/>
  <c r="N6" i="4" s="1"/>
  <c r="F6" i="4"/>
  <c r="E6" i="4"/>
  <c r="G6" i="4" s="1"/>
  <c r="J6" i="4" s="1"/>
  <c r="M6" i="4" s="1"/>
  <c r="AB5" i="4"/>
  <c r="Y5" i="4"/>
  <c r="Z5" i="4" s="1"/>
  <c r="W5" i="4"/>
  <c r="T5" i="4"/>
  <c r="S5" i="4"/>
  <c r="U5" i="4" s="1"/>
  <c r="X5" i="4" s="1"/>
  <c r="AA5" i="4" s="1"/>
  <c r="K5" i="4"/>
  <c r="L5" i="4" s="1"/>
  <c r="I5" i="4"/>
  <c r="N5" i="4" s="1"/>
  <c r="G5" i="4"/>
  <c r="J5" i="4" s="1"/>
  <c r="M5" i="4" s="1"/>
  <c r="F5" i="4"/>
  <c r="E5" i="4"/>
  <c r="Y4" i="4"/>
  <c r="Z4" i="4" s="1"/>
  <c r="W4" i="4"/>
  <c r="AB4" i="4" s="1"/>
  <c r="T4" i="4"/>
  <c r="S4" i="4"/>
  <c r="U4" i="4" s="1"/>
  <c r="X4" i="4" s="1"/>
  <c r="AA4" i="4" s="1"/>
  <c r="K4" i="4"/>
  <c r="L4" i="4" s="1"/>
  <c r="I4" i="4"/>
  <c r="N4" i="4" s="1"/>
  <c r="F4" i="4"/>
  <c r="E4" i="4"/>
  <c r="G4" i="4" s="1"/>
  <c r="J4" i="4" s="1"/>
  <c r="M4" i="4" s="1"/>
  <c r="AB3" i="4"/>
  <c r="Y3" i="4"/>
  <c r="Z3" i="4" s="1"/>
  <c r="W3" i="4"/>
  <c r="T3" i="4"/>
  <c r="S3" i="4"/>
  <c r="K3" i="4"/>
  <c r="L3" i="4" s="1"/>
  <c r="I3" i="4"/>
  <c r="N3" i="4" s="1"/>
  <c r="F3" i="4"/>
  <c r="G3" i="4" s="1"/>
  <c r="J3" i="4" s="1"/>
  <c r="M3" i="4" s="1"/>
  <c r="E3" i="4"/>
  <c r="B40" i="3"/>
  <c r="Y17" i="3"/>
  <c r="Z17" i="3" s="1"/>
  <c r="W17" i="3"/>
  <c r="AB17" i="3" s="1"/>
  <c r="T17" i="3"/>
  <c r="S17" i="3"/>
  <c r="U17" i="3" s="1"/>
  <c r="X17" i="3" s="1"/>
  <c r="AA17" i="3" s="1"/>
  <c r="K17" i="3"/>
  <c r="L17" i="3" s="1"/>
  <c r="I17" i="3"/>
  <c r="N17" i="3" s="1"/>
  <c r="F17" i="3"/>
  <c r="E17" i="3"/>
  <c r="G17" i="3" s="1"/>
  <c r="J17" i="3" s="1"/>
  <c r="M17" i="3" s="1"/>
  <c r="Y16" i="3"/>
  <c r="Z16" i="3" s="1"/>
  <c r="W16" i="3"/>
  <c r="AB16" i="3" s="1"/>
  <c r="T16" i="3"/>
  <c r="S16" i="3"/>
  <c r="L16" i="3"/>
  <c r="K16" i="3"/>
  <c r="I16" i="3"/>
  <c r="N16" i="3" s="1"/>
  <c r="F16" i="3"/>
  <c r="E16" i="3"/>
  <c r="G16" i="3" s="1"/>
  <c r="J16" i="3" s="1"/>
  <c r="M16" i="3" s="1"/>
  <c r="Y15" i="3"/>
  <c r="Z15" i="3" s="1"/>
  <c r="W15" i="3"/>
  <c r="AB15" i="3" s="1"/>
  <c r="T15" i="3"/>
  <c r="S15" i="3"/>
  <c r="N15" i="3"/>
  <c r="K15" i="3"/>
  <c r="L15" i="3" s="1"/>
  <c r="I15" i="3"/>
  <c r="F15" i="3"/>
  <c r="E15" i="3"/>
  <c r="Y14" i="3"/>
  <c r="Z14" i="3" s="1"/>
  <c r="W14" i="3"/>
  <c r="AB14" i="3" s="1"/>
  <c r="T14" i="3"/>
  <c r="U14" i="3" s="1"/>
  <c r="X14" i="3" s="1"/>
  <c r="AA14" i="3" s="1"/>
  <c r="S14" i="3"/>
  <c r="K14" i="3"/>
  <c r="L14" i="3" s="1"/>
  <c r="I14" i="3"/>
  <c r="N14" i="3" s="1"/>
  <c r="F14" i="3"/>
  <c r="G14" i="3" s="1"/>
  <c r="J14" i="3" s="1"/>
  <c r="M14" i="3" s="1"/>
  <c r="E14" i="3"/>
  <c r="Y13" i="3"/>
  <c r="Z13" i="3" s="1"/>
  <c r="W13" i="3"/>
  <c r="AB13" i="3" s="1"/>
  <c r="T13" i="3"/>
  <c r="S13" i="3"/>
  <c r="N13" i="3"/>
  <c r="K13" i="3"/>
  <c r="L13" i="3" s="1"/>
  <c r="I13" i="3"/>
  <c r="F13" i="3"/>
  <c r="E13" i="3"/>
  <c r="G13" i="3" s="1"/>
  <c r="J13" i="3" s="1"/>
  <c r="M13" i="3" s="1"/>
  <c r="Y12" i="3"/>
  <c r="Z12" i="3" s="1"/>
  <c r="W12" i="3"/>
  <c r="AB12" i="3" s="1"/>
  <c r="T12" i="3"/>
  <c r="S12" i="3"/>
  <c r="L12" i="3"/>
  <c r="K12" i="3"/>
  <c r="I12" i="3"/>
  <c r="N12" i="3" s="1"/>
  <c r="G12" i="3"/>
  <c r="J12" i="3" s="1"/>
  <c r="M12" i="3" s="1"/>
  <c r="F12" i="3"/>
  <c r="E12" i="3"/>
  <c r="Y11" i="3"/>
  <c r="Z11" i="3" s="1"/>
  <c r="W11" i="3"/>
  <c r="AB11" i="3" s="1"/>
  <c r="T11" i="3"/>
  <c r="S11" i="3"/>
  <c r="K11" i="3"/>
  <c r="L11" i="3" s="1"/>
  <c r="I11" i="3"/>
  <c r="N11" i="3" s="1"/>
  <c r="F11" i="3"/>
  <c r="E11" i="3"/>
  <c r="Y10" i="3"/>
  <c r="Z10" i="3" s="1"/>
  <c r="W10" i="3"/>
  <c r="AB10" i="3" s="1"/>
  <c r="T10" i="3"/>
  <c r="S10" i="3"/>
  <c r="K10" i="3"/>
  <c r="L10" i="3" s="1"/>
  <c r="I10" i="3"/>
  <c r="N10" i="3" s="1"/>
  <c r="F10" i="3"/>
  <c r="E10" i="3"/>
  <c r="G10" i="3" s="1"/>
  <c r="J10" i="3" s="1"/>
  <c r="M10" i="3" s="1"/>
  <c r="Y9" i="3"/>
  <c r="Z9" i="3" s="1"/>
  <c r="W9" i="3"/>
  <c r="AB9" i="3" s="1"/>
  <c r="T9" i="3"/>
  <c r="U9" i="3" s="1"/>
  <c r="X9" i="3" s="1"/>
  <c r="AA9" i="3" s="1"/>
  <c r="S9" i="3"/>
  <c r="K9" i="3"/>
  <c r="L9" i="3" s="1"/>
  <c r="I9" i="3"/>
  <c r="N9" i="3" s="1"/>
  <c r="F9" i="3"/>
  <c r="E9" i="3"/>
  <c r="G9" i="3" s="1"/>
  <c r="J9" i="3" s="1"/>
  <c r="M9" i="3" s="1"/>
  <c r="Y8" i="3"/>
  <c r="Z8" i="3" s="1"/>
  <c r="W8" i="3"/>
  <c r="AB8" i="3" s="1"/>
  <c r="T8" i="3"/>
  <c r="S8" i="3"/>
  <c r="L8" i="3"/>
  <c r="K8" i="3"/>
  <c r="I8" i="3"/>
  <c r="N8" i="3" s="1"/>
  <c r="F8" i="3"/>
  <c r="E8" i="3"/>
  <c r="G8" i="3" s="1"/>
  <c r="J8" i="3" s="1"/>
  <c r="M8" i="3" s="1"/>
  <c r="Y7" i="3"/>
  <c r="Z7" i="3" s="1"/>
  <c r="W7" i="3"/>
  <c r="AB7" i="3" s="1"/>
  <c r="T7" i="3"/>
  <c r="U7" i="3" s="1"/>
  <c r="X7" i="3" s="1"/>
  <c r="AA7" i="3" s="1"/>
  <c r="S7" i="3"/>
  <c r="L7" i="3"/>
  <c r="K7" i="3"/>
  <c r="I7" i="3"/>
  <c r="N7" i="3" s="1"/>
  <c r="F7" i="3"/>
  <c r="E7" i="3"/>
  <c r="G7" i="3" s="1"/>
  <c r="J7" i="3" s="1"/>
  <c r="M7" i="3" s="1"/>
  <c r="Y6" i="3"/>
  <c r="Z6" i="3" s="1"/>
  <c r="W6" i="3"/>
  <c r="AB6" i="3" s="1"/>
  <c r="T6" i="3"/>
  <c r="S6" i="3"/>
  <c r="U6" i="3" s="1"/>
  <c r="X6" i="3" s="1"/>
  <c r="AA6" i="3" s="1"/>
  <c r="K6" i="3"/>
  <c r="L6" i="3" s="1"/>
  <c r="I6" i="3"/>
  <c r="N6" i="3" s="1"/>
  <c r="F6" i="3"/>
  <c r="E6" i="3"/>
  <c r="G6" i="3" s="1"/>
  <c r="J6" i="3" s="1"/>
  <c r="M6" i="3" s="1"/>
  <c r="Y5" i="3"/>
  <c r="Z5" i="3" s="1"/>
  <c r="W5" i="3"/>
  <c r="AB5" i="3" s="1"/>
  <c r="T5" i="3"/>
  <c r="S5" i="3"/>
  <c r="N5" i="3"/>
  <c r="L5" i="3"/>
  <c r="K5" i="3"/>
  <c r="I5" i="3"/>
  <c r="F5" i="3"/>
  <c r="E5" i="3"/>
  <c r="Y4" i="3"/>
  <c r="Z4" i="3" s="1"/>
  <c r="W4" i="3"/>
  <c r="AB4" i="3" s="1"/>
  <c r="T4" i="3"/>
  <c r="S4" i="3"/>
  <c r="N4" i="3"/>
  <c r="K4" i="3"/>
  <c r="L4" i="3" s="1"/>
  <c r="I4" i="3"/>
  <c r="G4" i="3"/>
  <c r="J4" i="3" s="1"/>
  <c r="M4" i="3" s="1"/>
  <c r="F4" i="3"/>
  <c r="E4" i="3"/>
  <c r="Y3" i="3"/>
  <c r="Z3" i="3" s="1"/>
  <c r="W3" i="3"/>
  <c r="AB3" i="3" s="1"/>
  <c r="T3" i="3"/>
  <c r="S3" i="3"/>
  <c r="L3" i="3"/>
  <c r="K3" i="3"/>
  <c r="I3" i="3"/>
  <c r="N3" i="3" s="1"/>
  <c r="F3" i="3"/>
  <c r="E3" i="3"/>
  <c r="G3" i="3" s="1"/>
  <c r="J3" i="3" s="1"/>
  <c r="M3" i="3" s="1"/>
  <c r="M40" i="2"/>
  <c r="B40" i="2"/>
  <c r="Y17" i="2"/>
  <c r="Z17" i="2" s="1"/>
  <c r="W17" i="2"/>
  <c r="AB17" i="2" s="1"/>
  <c r="T17" i="2"/>
  <c r="S17" i="2"/>
  <c r="K17" i="2"/>
  <c r="L17" i="2" s="1"/>
  <c r="I17" i="2"/>
  <c r="N17" i="2" s="1"/>
  <c r="F17" i="2"/>
  <c r="E17" i="2"/>
  <c r="Y16" i="2"/>
  <c r="Z16" i="2" s="1"/>
  <c r="W16" i="2"/>
  <c r="AB16" i="2" s="1"/>
  <c r="T16" i="2"/>
  <c r="U16" i="2" s="1"/>
  <c r="X16" i="2" s="1"/>
  <c r="AA16" i="2" s="1"/>
  <c r="S16" i="2"/>
  <c r="L16" i="2"/>
  <c r="K16" i="2"/>
  <c r="I16" i="2"/>
  <c r="N16" i="2" s="1"/>
  <c r="F16" i="2"/>
  <c r="E16" i="2"/>
  <c r="G16" i="2" s="1"/>
  <c r="J16" i="2" s="1"/>
  <c r="M16" i="2" s="1"/>
  <c r="Y15" i="2"/>
  <c r="Z15" i="2" s="1"/>
  <c r="W15" i="2"/>
  <c r="AB15" i="2" s="1"/>
  <c r="T15" i="2"/>
  <c r="S15" i="2"/>
  <c r="U15" i="2" s="1"/>
  <c r="X15" i="2" s="1"/>
  <c r="AA15" i="2" s="1"/>
  <c r="N15" i="2"/>
  <c r="K15" i="2"/>
  <c r="L15" i="2" s="1"/>
  <c r="I15" i="2"/>
  <c r="F15" i="2"/>
  <c r="E15" i="2"/>
  <c r="G15" i="2" s="1"/>
  <c r="J15" i="2" s="1"/>
  <c r="M15" i="2" s="1"/>
  <c r="Y14" i="2"/>
  <c r="Z14" i="2" s="1"/>
  <c r="W14" i="2"/>
  <c r="AB14" i="2" s="1"/>
  <c r="T14" i="2"/>
  <c r="U14" i="2" s="1"/>
  <c r="X14" i="2" s="1"/>
  <c r="AA14" i="2" s="1"/>
  <c r="S14" i="2"/>
  <c r="K14" i="2"/>
  <c r="L14" i="2" s="1"/>
  <c r="I14" i="2"/>
  <c r="N14" i="2" s="1"/>
  <c r="G14" i="2"/>
  <c r="J14" i="2" s="1"/>
  <c r="M14" i="2" s="1"/>
  <c r="F14" i="2"/>
  <c r="E14" i="2"/>
  <c r="Y13" i="2"/>
  <c r="Z13" i="2" s="1"/>
  <c r="W13" i="2"/>
  <c r="AB13" i="2" s="1"/>
  <c r="T13" i="2"/>
  <c r="S13" i="2"/>
  <c r="U13" i="2" s="1"/>
  <c r="X13" i="2" s="1"/>
  <c r="AA13" i="2" s="1"/>
  <c r="N13" i="2"/>
  <c r="K13" i="2"/>
  <c r="L13" i="2" s="1"/>
  <c r="I13" i="2"/>
  <c r="F13" i="2"/>
  <c r="E13" i="2"/>
  <c r="G13" i="2" s="1"/>
  <c r="J13" i="2" s="1"/>
  <c r="M13" i="2" s="1"/>
  <c r="Y12" i="2"/>
  <c r="Z12" i="2" s="1"/>
  <c r="W12" i="2"/>
  <c r="AB12" i="2" s="1"/>
  <c r="T12" i="2"/>
  <c r="U12" i="2" s="1"/>
  <c r="X12" i="2" s="1"/>
  <c r="AA12" i="2" s="1"/>
  <c r="S12" i="2"/>
  <c r="K12" i="2"/>
  <c r="L12" i="2" s="1"/>
  <c r="I12" i="2"/>
  <c r="N12" i="2" s="1"/>
  <c r="F12" i="2"/>
  <c r="G12" i="2" s="1"/>
  <c r="J12" i="2" s="1"/>
  <c r="M12" i="2" s="1"/>
  <c r="E12" i="2"/>
  <c r="Y11" i="2"/>
  <c r="Z11" i="2" s="1"/>
  <c r="W11" i="2"/>
  <c r="AB11" i="2" s="1"/>
  <c r="T11" i="2"/>
  <c r="S11" i="2"/>
  <c r="K11" i="2"/>
  <c r="L11" i="2" s="1"/>
  <c r="I11" i="2"/>
  <c r="N11" i="2" s="1"/>
  <c r="F11" i="2"/>
  <c r="E11" i="2"/>
  <c r="Y10" i="2"/>
  <c r="Z10" i="2" s="1"/>
  <c r="W10" i="2"/>
  <c r="AB10" i="2" s="1"/>
  <c r="T10" i="2"/>
  <c r="U10" i="2" s="1"/>
  <c r="X10" i="2" s="1"/>
  <c r="AA10" i="2" s="1"/>
  <c r="S10" i="2"/>
  <c r="K10" i="2"/>
  <c r="L10" i="2" s="1"/>
  <c r="I10" i="2"/>
  <c r="N10" i="2" s="1"/>
  <c r="F10" i="2"/>
  <c r="E10" i="2"/>
  <c r="G10" i="2" s="1"/>
  <c r="J10" i="2" s="1"/>
  <c r="M10" i="2" s="1"/>
  <c r="Y9" i="2"/>
  <c r="Z9" i="2" s="1"/>
  <c r="W9" i="2"/>
  <c r="AB9" i="2" s="1"/>
  <c r="T9" i="2"/>
  <c r="S9" i="2"/>
  <c r="K9" i="2"/>
  <c r="L9" i="2" s="1"/>
  <c r="I9" i="2"/>
  <c r="N9" i="2" s="1"/>
  <c r="F9" i="2"/>
  <c r="E9" i="2"/>
  <c r="Y8" i="2"/>
  <c r="Z8" i="2" s="1"/>
  <c r="W8" i="2"/>
  <c r="AB8" i="2" s="1"/>
  <c r="T8" i="2"/>
  <c r="U8" i="2" s="1"/>
  <c r="X8" i="2" s="1"/>
  <c r="AA8" i="2" s="1"/>
  <c r="S8" i="2"/>
  <c r="L8" i="2"/>
  <c r="K8" i="2"/>
  <c r="I8" i="2"/>
  <c r="N8" i="2" s="1"/>
  <c r="F8" i="2"/>
  <c r="E8" i="2"/>
  <c r="G8" i="2" s="1"/>
  <c r="J8" i="2" s="1"/>
  <c r="M8" i="2" s="1"/>
  <c r="Y7" i="2"/>
  <c r="Z7" i="2" s="1"/>
  <c r="W7" i="2"/>
  <c r="AB7" i="2" s="1"/>
  <c r="T7" i="2"/>
  <c r="S7" i="2"/>
  <c r="U7" i="2" s="1"/>
  <c r="X7" i="2" s="1"/>
  <c r="AA7" i="2" s="1"/>
  <c r="N7" i="2"/>
  <c r="K7" i="2"/>
  <c r="L7" i="2" s="1"/>
  <c r="I7" i="2"/>
  <c r="F7" i="2"/>
  <c r="E7" i="2"/>
  <c r="G7" i="2" s="1"/>
  <c r="J7" i="2" s="1"/>
  <c r="M7" i="2" s="1"/>
  <c r="Y6" i="2"/>
  <c r="Z6" i="2" s="1"/>
  <c r="W6" i="2"/>
  <c r="AB6" i="2" s="1"/>
  <c r="T6" i="2"/>
  <c r="U6" i="2" s="1"/>
  <c r="X6" i="2" s="1"/>
  <c r="AA6" i="2" s="1"/>
  <c r="S6" i="2"/>
  <c r="K6" i="2"/>
  <c r="L6" i="2" s="1"/>
  <c r="I6" i="2"/>
  <c r="N6" i="2" s="1"/>
  <c r="G6" i="2"/>
  <c r="J6" i="2" s="1"/>
  <c r="M6" i="2" s="1"/>
  <c r="F6" i="2"/>
  <c r="E6" i="2"/>
  <c r="Y5" i="2"/>
  <c r="Z5" i="2" s="1"/>
  <c r="W5" i="2"/>
  <c r="AB5" i="2" s="1"/>
  <c r="T5" i="2"/>
  <c r="S5" i="2"/>
  <c r="U5" i="2" s="1"/>
  <c r="X5" i="2" s="1"/>
  <c r="AA5" i="2" s="1"/>
  <c r="N5" i="2"/>
  <c r="K5" i="2"/>
  <c r="L5" i="2" s="1"/>
  <c r="I5" i="2"/>
  <c r="F5" i="2"/>
  <c r="E5" i="2"/>
  <c r="G5" i="2" s="1"/>
  <c r="J5" i="2" s="1"/>
  <c r="M5" i="2" s="1"/>
  <c r="Y4" i="2"/>
  <c r="Z4" i="2" s="1"/>
  <c r="W4" i="2"/>
  <c r="AB4" i="2" s="1"/>
  <c r="T4" i="2"/>
  <c r="U4" i="2" s="1"/>
  <c r="X4" i="2" s="1"/>
  <c r="AA4" i="2" s="1"/>
  <c r="S4" i="2"/>
  <c r="L4" i="2"/>
  <c r="K4" i="2"/>
  <c r="I4" i="2"/>
  <c r="N4" i="2" s="1"/>
  <c r="F4" i="2"/>
  <c r="G4" i="2" s="1"/>
  <c r="J4" i="2" s="1"/>
  <c r="M4" i="2" s="1"/>
  <c r="E4" i="2"/>
  <c r="Y3" i="2"/>
  <c r="Z3" i="2" s="1"/>
  <c r="W3" i="2"/>
  <c r="AB3" i="2" s="1"/>
  <c r="T3" i="2"/>
  <c r="S3" i="2"/>
  <c r="U3" i="2" s="1"/>
  <c r="X3" i="2" s="1"/>
  <c r="AA3" i="2" s="1"/>
  <c r="K3" i="2"/>
  <c r="L3" i="2" s="1"/>
  <c r="I3" i="2"/>
  <c r="N3" i="2" s="1"/>
  <c r="F3" i="2"/>
  <c r="E3" i="2"/>
  <c r="M40" i="1"/>
  <c r="B40" i="1"/>
  <c r="U17" i="16" l="1"/>
  <c r="X17" i="16" s="1"/>
  <c r="AA17" i="16" s="1"/>
  <c r="U14" i="16"/>
  <c r="X14" i="16" s="1"/>
  <c r="AA14" i="16" s="1"/>
  <c r="G13" i="16"/>
  <c r="J13" i="16" s="1"/>
  <c r="M13" i="16" s="1"/>
  <c r="G4" i="16"/>
  <c r="J4" i="16" s="1"/>
  <c r="M4" i="16" s="1"/>
  <c r="G8" i="16"/>
  <c r="J8" i="16" s="1"/>
  <c r="M8" i="16" s="1"/>
  <c r="G9" i="16"/>
  <c r="J9" i="16" s="1"/>
  <c r="M9" i="16" s="1"/>
  <c r="G15" i="16"/>
  <c r="J15" i="16" s="1"/>
  <c r="M15" i="16" s="1"/>
  <c r="G3" i="16"/>
  <c r="J3" i="16" s="1"/>
  <c r="M3" i="16" s="1"/>
  <c r="G7" i="16"/>
  <c r="J7" i="16" s="1"/>
  <c r="M7" i="16" s="1"/>
  <c r="G17" i="16"/>
  <c r="J17" i="16" s="1"/>
  <c r="M17" i="16" s="1"/>
  <c r="U3" i="16"/>
  <c r="X3" i="16" s="1"/>
  <c r="AA3" i="16" s="1"/>
  <c r="U11" i="16"/>
  <c r="X11" i="16" s="1"/>
  <c r="AA11" i="16" s="1"/>
  <c r="U15" i="16"/>
  <c r="X15" i="16" s="1"/>
  <c r="AA15" i="16" s="1"/>
  <c r="U12" i="16"/>
  <c r="X12" i="16" s="1"/>
  <c r="AA12" i="16" s="1"/>
  <c r="U10" i="16"/>
  <c r="X10" i="16" s="1"/>
  <c r="AA10" i="16" s="1"/>
  <c r="U4" i="16"/>
  <c r="X4" i="16" s="1"/>
  <c r="AA4" i="16" s="1"/>
  <c r="U6" i="16"/>
  <c r="X6" i="16" s="1"/>
  <c r="AA6" i="16" s="1"/>
  <c r="U3" i="15"/>
  <c r="X3" i="15" s="1"/>
  <c r="AA3" i="15" s="1"/>
  <c r="U5" i="15"/>
  <c r="X5" i="15" s="1"/>
  <c r="AA5" i="15" s="1"/>
  <c r="U9" i="15"/>
  <c r="X9" i="15" s="1"/>
  <c r="AA9" i="15" s="1"/>
  <c r="U4" i="15"/>
  <c r="X4" i="15" s="1"/>
  <c r="AA4" i="15" s="1"/>
  <c r="U10" i="15"/>
  <c r="X10" i="15" s="1"/>
  <c r="AA10" i="15" s="1"/>
  <c r="U13" i="15"/>
  <c r="X13" i="15" s="1"/>
  <c r="AA13" i="15" s="1"/>
  <c r="U14" i="15"/>
  <c r="X14" i="15" s="1"/>
  <c r="AA14" i="15" s="1"/>
  <c r="G10" i="15"/>
  <c r="J10" i="15" s="1"/>
  <c r="M10" i="15" s="1"/>
  <c r="G4" i="15"/>
  <c r="J4" i="15" s="1"/>
  <c r="M4" i="15" s="1"/>
  <c r="G14" i="15"/>
  <c r="J14" i="15" s="1"/>
  <c r="M14" i="15" s="1"/>
  <c r="U17" i="14"/>
  <c r="X17" i="14" s="1"/>
  <c r="AA17" i="14" s="1"/>
  <c r="U5" i="14"/>
  <c r="X5" i="14" s="1"/>
  <c r="AA5" i="14" s="1"/>
  <c r="U6" i="14"/>
  <c r="X6" i="14" s="1"/>
  <c r="AA6" i="14" s="1"/>
  <c r="U10" i="14"/>
  <c r="X10" i="14" s="1"/>
  <c r="AA10" i="14" s="1"/>
  <c r="U7" i="14"/>
  <c r="X7" i="14" s="1"/>
  <c r="AA7" i="14" s="1"/>
  <c r="U12" i="14"/>
  <c r="X12" i="14" s="1"/>
  <c r="AA12" i="14" s="1"/>
  <c r="U15" i="14"/>
  <c r="X15" i="14" s="1"/>
  <c r="AA15" i="14" s="1"/>
  <c r="U16" i="14"/>
  <c r="X16" i="14" s="1"/>
  <c r="AA16" i="14" s="1"/>
  <c r="G8" i="14"/>
  <c r="J8" i="14" s="1"/>
  <c r="M8" i="14" s="1"/>
  <c r="G10" i="14"/>
  <c r="J10" i="14" s="1"/>
  <c r="M10" i="14" s="1"/>
  <c r="G4" i="14"/>
  <c r="J4" i="14" s="1"/>
  <c r="M4" i="14" s="1"/>
  <c r="G6" i="14"/>
  <c r="J6" i="14" s="1"/>
  <c r="M6" i="14" s="1"/>
  <c r="U17" i="13"/>
  <c r="X17" i="13" s="1"/>
  <c r="AA17" i="13" s="1"/>
  <c r="G4" i="13"/>
  <c r="J4" i="13" s="1"/>
  <c r="M4" i="13" s="1"/>
  <c r="G6" i="13"/>
  <c r="J6" i="13" s="1"/>
  <c r="M6" i="13" s="1"/>
  <c r="G8" i="13"/>
  <c r="J8" i="13" s="1"/>
  <c r="M8" i="13" s="1"/>
  <c r="U10" i="12"/>
  <c r="X10" i="12" s="1"/>
  <c r="AA10" i="12" s="1"/>
  <c r="U4" i="12"/>
  <c r="X4" i="12" s="1"/>
  <c r="AA4" i="12" s="1"/>
  <c r="U12" i="12"/>
  <c r="X12" i="12" s="1"/>
  <c r="AA12" i="12" s="1"/>
  <c r="U6" i="12"/>
  <c r="X6" i="12" s="1"/>
  <c r="AA6" i="12" s="1"/>
  <c r="U14" i="12"/>
  <c r="X14" i="12" s="1"/>
  <c r="AA14" i="12" s="1"/>
  <c r="G11" i="12"/>
  <c r="J11" i="12" s="1"/>
  <c r="M11" i="12" s="1"/>
  <c r="G5" i="12"/>
  <c r="J5" i="12" s="1"/>
  <c r="M5" i="12" s="1"/>
  <c r="G10" i="12"/>
  <c r="J10" i="12" s="1"/>
  <c r="M10" i="12" s="1"/>
  <c r="G13" i="12"/>
  <c r="J13" i="12" s="1"/>
  <c r="M13" i="12" s="1"/>
  <c r="G15" i="12"/>
  <c r="J15" i="12" s="1"/>
  <c r="M15" i="12" s="1"/>
  <c r="G3" i="12"/>
  <c r="J3" i="12" s="1"/>
  <c r="M3" i="12" s="1"/>
  <c r="G4" i="12"/>
  <c r="J4" i="12" s="1"/>
  <c r="M4" i="12" s="1"/>
  <c r="G12" i="12"/>
  <c r="J12" i="12" s="1"/>
  <c r="M12" i="12" s="1"/>
  <c r="U3" i="11"/>
  <c r="X3" i="11" s="1"/>
  <c r="AA3" i="11" s="1"/>
  <c r="U4" i="11"/>
  <c r="X4" i="11" s="1"/>
  <c r="AA4" i="11" s="1"/>
  <c r="U6" i="11"/>
  <c r="X6" i="11" s="1"/>
  <c r="AA6" i="11" s="1"/>
  <c r="U10" i="11"/>
  <c r="X10" i="11" s="1"/>
  <c r="AA10" i="11" s="1"/>
  <c r="U14" i="11"/>
  <c r="X14" i="11" s="1"/>
  <c r="AA14" i="11" s="1"/>
  <c r="U17" i="11"/>
  <c r="X17" i="11" s="1"/>
  <c r="AA17" i="11" s="1"/>
  <c r="U7" i="11"/>
  <c r="X7" i="11" s="1"/>
  <c r="AA7" i="11" s="1"/>
  <c r="U15" i="11"/>
  <c r="X15" i="11" s="1"/>
  <c r="AA15" i="11" s="1"/>
  <c r="U16" i="11"/>
  <c r="X16" i="11" s="1"/>
  <c r="AA16" i="11" s="1"/>
  <c r="G6" i="11"/>
  <c r="J6" i="11" s="1"/>
  <c r="M6" i="11" s="1"/>
  <c r="U4" i="10"/>
  <c r="X4" i="10" s="1"/>
  <c r="AA4" i="10" s="1"/>
  <c r="U6" i="10"/>
  <c r="X6" i="10" s="1"/>
  <c r="AA6" i="10" s="1"/>
  <c r="U8" i="10"/>
  <c r="X8" i="10" s="1"/>
  <c r="AA8" i="10" s="1"/>
  <c r="U10" i="10"/>
  <c r="X10" i="10" s="1"/>
  <c r="AA10" i="10" s="1"/>
  <c r="U12" i="10"/>
  <c r="X12" i="10" s="1"/>
  <c r="AA12" i="10" s="1"/>
  <c r="G6" i="10"/>
  <c r="J6" i="10" s="1"/>
  <c r="M6" i="10" s="1"/>
  <c r="G10" i="10"/>
  <c r="J10" i="10" s="1"/>
  <c r="M10" i="10" s="1"/>
  <c r="G11" i="10"/>
  <c r="J11" i="10" s="1"/>
  <c r="M11" i="10" s="1"/>
  <c r="G13" i="10"/>
  <c r="J13" i="10" s="1"/>
  <c r="M13" i="10" s="1"/>
  <c r="G14" i="10"/>
  <c r="J14" i="10" s="1"/>
  <c r="M14" i="10" s="1"/>
  <c r="G16" i="10"/>
  <c r="J16" i="10" s="1"/>
  <c r="M16" i="10" s="1"/>
  <c r="G17" i="10"/>
  <c r="J17" i="10" s="1"/>
  <c r="M17" i="10" s="1"/>
  <c r="U14" i="9"/>
  <c r="X14" i="9" s="1"/>
  <c r="AA14" i="9" s="1"/>
  <c r="U16" i="9"/>
  <c r="X16" i="9" s="1"/>
  <c r="AA16" i="9" s="1"/>
  <c r="G11" i="9"/>
  <c r="J11" i="9" s="1"/>
  <c r="M11" i="9" s="1"/>
  <c r="G3" i="9"/>
  <c r="J3" i="9" s="1"/>
  <c r="M3" i="9" s="1"/>
  <c r="G8" i="9"/>
  <c r="J8" i="9" s="1"/>
  <c r="M8" i="9" s="1"/>
  <c r="G9" i="9"/>
  <c r="J9" i="9" s="1"/>
  <c r="M9" i="9" s="1"/>
  <c r="G10" i="9"/>
  <c r="J10" i="9" s="1"/>
  <c r="M10" i="9" s="1"/>
  <c r="G15" i="9"/>
  <c r="J15" i="9" s="1"/>
  <c r="M15" i="9" s="1"/>
  <c r="G17" i="9"/>
  <c r="J17" i="9" s="1"/>
  <c r="M17" i="9" s="1"/>
  <c r="U4" i="9"/>
  <c r="X4" i="9" s="1"/>
  <c r="AA4" i="9" s="1"/>
  <c r="U8" i="9"/>
  <c r="X8" i="9" s="1"/>
  <c r="AA8" i="9" s="1"/>
  <c r="U12" i="9"/>
  <c r="X12" i="9" s="1"/>
  <c r="AA12" i="9" s="1"/>
  <c r="G5" i="8"/>
  <c r="J5" i="8" s="1"/>
  <c r="M5" i="8" s="1"/>
  <c r="G7" i="8"/>
  <c r="J7" i="8" s="1"/>
  <c r="M7" i="8" s="1"/>
  <c r="G8" i="8"/>
  <c r="J8" i="8" s="1"/>
  <c r="M8" i="8" s="1"/>
  <c r="G14" i="8"/>
  <c r="J14" i="8" s="1"/>
  <c r="M14" i="8" s="1"/>
  <c r="G16" i="8"/>
  <c r="J16" i="8" s="1"/>
  <c r="M16" i="8" s="1"/>
  <c r="U6" i="7"/>
  <c r="X6" i="7" s="1"/>
  <c r="AA6" i="7" s="1"/>
  <c r="U4" i="7"/>
  <c r="X4" i="7" s="1"/>
  <c r="AA4" i="7" s="1"/>
  <c r="U8" i="7"/>
  <c r="X8" i="7" s="1"/>
  <c r="AA8" i="7" s="1"/>
  <c r="G3" i="7"/>
  <c r="J3" i="7" s="1"/>
  <c r="M3" i="7" s="1"/>
  <c r="G5" i="7"/>
  <c r="J5" i="7" s="1"/>
  <c r="M5" i="7" s="1"/>
  <c r="G6" i="7"/>
  <c r="J6" i="7" s="1"/>
  <c r="M6" i="7" s="1"/>
  <c r="G9" i="7"/>
  <c r="J9" i="7" s="1"/>
  <c r="M9" i="7" s="1"/>
  <c r="U17" i="6"/>
  <c r="X17" i="6" s="1"/>
  <c r="AA17" i="6" s="1"/>
  <c r="G4" i="6"/>
  <c r="J4" i="6" s="1"/>
  <c r="M4" i="6" s="1"/>
  <c r="G7" i="6"/>
  <c r="J7" i="6" s="1"/>
  <c r="M7" i="6" s="1"/>
  <c r="G3" i="6"/>
  <c r="J3" i="6" s="1"/>
  <c r="M3" i="6" s="1"/>
  <c r="G8" i="6"/>
  <c r="J8" i="6" s="1"/>
  <c r="M8" i="6" s="1"/>
  <c r="G10" i="6"/>
  <c r="J10" i="6" s="1"/>
  <c r="M10" i="6" s="1"/>
  <c r="U3" i="5"/>
  <c r="X3" i="5" s="1"/>
  <c r="AA3" i="5" s="1"/>
  <c r="U11" i="5"/>
  <c r="X11" i="5" s="1"/>
  <c r="AA11" i="5" s="1"/>
  <c r="U17" i="5"/>
  <c r="X17" i="5" s="1"/>
  <c r="AA17" i="5" s="1"/>
  <c r="U7" i="5"/>
  <c r="X7" i="5" s="1"/>
  <c r="AA7" i="5" s="1"/>
  <c r="G13" i="5"/>
  <c r="J13" i="5" s="1"/>
  <c r="M13" i="5" s="1"/>
  <c r="G15" i="5"/>
  <c r="J15" i="5" s="1"/>
  <c r="M15" i="5" s="1"/>
  <c r="G5" i="5"/>
  <c r="J5" i="5" s="1"/>
  <c r="M5" i="5" s="1"/>
  <c r="G6" i="5"/>
  <c r="J6" i="5" s="1"/>
  <c r="M6" i="5" s="1"/>
  <c r="G9" i="5"/>
  <c r="J9" i="5" s="1"/>
  <c r="M9" i="5" s="1"/>
  <c r="G14" i="5"/>
  <c r="J14" i="5" s="1"/>
  <c r="M14" i="5" s="1"/>
  <c r="U15" i="4"/>
  <c r="X15" i="4" s="1"/>
  <c r="AA15" i="4" s="1"/>
  <c r="U17" i="4"/>
  <c r="X17" i="4" s="1"/>
  <c r="AA17" i="4" s="1"/>
  <c r="U3" i="4"/>
  <c r="X3" i="4" s="1"/>
  <c r="AA3" i="4" s="1"/>
  <c r="U7" i="4"/>
  <c r="X7" i="4" s="1"/>
  <c r="AA7" i="4" s="1"/>
  <c r="U9" i="4"/>
  <c r="X9" i="4" s="1"/>
  <c r="AA9" i="4" s="1"/>
  <c r="U11" i="4"/>
  <c r="X11" i="4" s="1"/>
  <c r="AA11" i="4" s="1"/>
  <c r="U13" i="4"/>
  <c r="X13" i="4" s="1"/>
  <c r="AA13" i="4" s="1"/>
  <c r="G11" i="4"/>
  <c r="J11" i="4" s="1"/>
  <c r="M11" i="4" s="1"/>
  <c r="G12" i="4"/>
  <c r="J12" i="4" s="1"/>
  <c r="M12" i="4" s="1"/>
  <c r="G14" i="4"/>
  <c r="J14" i="4" s="1"/>
  <c r="M14" i="4" s="1"/>
  <c r="U16" i="3"/>
  <c r="X16" i="3" s="1"/>
  <c r="AA16" i="3" s="1"/>
  <c r="U3" i="3"/>
  <c r="X3" i="3" s="1"/>
  <c r="AA3" i="3" s="1"/>
  <c r="U5" i="3"/>
  <c r="X5" i="3" s="1"/>
  <c r="AA5" i="3" s="1"/>
  <c r="U12" i="3"/>
  <c r="X12" i="3" s="1"/>
  <c r="AA12" i="3" s="1"/>
  <c r="U13" i="3"/>
  <c r="X13" i="3" s="1"/>
  <c r="AA13" i="3" s="1"/>
  <c r="U4" i="3"/>
  <c r="X4" i="3" s="1"/>
  <c r="AA4" i="3" s="1"/>
  <c r="U8" i="3"/>
  <c r="X8" i="3" s="1"/>
  <c r="AA8" i="3" s="1"/>
  <c r="U10" i="3"/>
  <c r="X10" i="3" s="1"/>
  <c r="AA10" i="3" s="1"/>
  <c r="U11" i="3"/>
  <c r="X11" i="3" s="1"/>
  <c r="AA11" i="3" s="1"/>
  <c r="U15" i="3"/>
  <c r="X15" i="3" s="1"/>
  <c r="AA15" i="3" s="1"/>
  <c r="G15" i="3"/>
  <c r="J15" i="3" s="1"/>
  <c r="M15" i="3" s="1"/>
  <c r="G5" i="3"/>
  <c r="J5" i="3" s="1"/>
  <c r="M5" i="3" s="1"/>
  <c r="G11" i="3"/>
  <c r="J11" i="3" s="1"/>
  <c r="M11" i="3" s="1"/>
  <c r="U9" i="2"/>
  <c r="X9" i="2" s="1"/>
  <c r="AA9" i="2" s="1"/>
  <c r="U11" i="2"/>
  <c r="X11" i="2" s="1"/>
  <c r="AA11" i="2" s="1"/>
  <c r="U17" i="2"/>
  <c r="X17" i="2" s="1"/>
  <c r="AA17" i="2" s="1"/>
  <c r="G3" i="2"/>
  <c r="J3" i="2" s="1"/>
  <c r="M3" i="2" s="1"/>
  <c r="G11" i="2"/>
  <c r="J11" i="2" s="1"/>
  <c r="M11" i="2" s="1"/>
  <c r="G9" i="2"/>
  <c r="J9" i="2" s="1"/>
  <c r="M9" i="2" s="1"/>
  <c r="G17" i="2"/>
  <c r="J17" i="2" s="1"/>
  <c r="M17" i="2" s="1"/>
  <c r="E3" i="1"/>
  <c r="F3" i="1"/>
  <c r="I3" i="1"/>
  <c r="K3" i="1"/>
  <c r="L3" i="1" s="1"/>
  <c r="N3" i="1"/>
  <c r="S3" i="1"/>
  <c r="T3" i="1"/>
  <c r="U3" i="1" s="1"/>
  <c r="X3" i="1" s="1"/>
  <c r="AA3" i="1" s="1"/>
  <c r="W3" i="1"/>
  <c r="AB3" i="1" s="1"/>
  <c r="Y3" i="1"/>
  <c r="Z3" i="1" s="1"/>
  <c r="E4" i="1"/>
  <c r="F4" i="1"/>
  <c r="I4" i="1"/>
  <c r="N4" i="1" s="1"/>
  <c r="K4" i="1"/>
  <c r="L4" i="1"/>
  <c r="S4" i="1"/>
  <c r="U4" i="1" s="1"/>
  <c r="X4" i="1" s="1"/>
  <c r="AA4" i="1" s="1"/>
  <c r="T4" i="1"/>
  <c r="W4" i="1"/>
  <c r="AB4" i="1" s="1"/>
  <c r="Y4" i="1"/>
  <c r="Z4" i="1" s="1"/>
  <c r="E5" i="1"/>
  <c r="G5" i="1" s="1"/>
  <c r="J5" i="1" s="1"/>
  <c r="M5" i="1" s="1"/>
  <c r="F5" i="1"/>
  <c r="I5" i="1"/>
  <c r="N5" i="1" s="1"/>
  <c r="K5" i="1"/>
  <c r="L5" i="1"/>
  <c r="S5" i="1"/>
  <c r="T5" i="1"/>
  <c r="W5" i="1"/>
  <c r="AB5" i="1" s="1"/>
  <c r="Y5" i="1"/>
  <c r="Z5" i="1" s="1"/>
  <c r="E6" i="1"/>
  <c r="F6" i="1"/>
  <c r="I6" i="1"/>
  <c r="N6" i="1" s="1"/>
  <c r="K6" i="1"/>
  <c r="L6" i="1" s="1"/>
  <c r="S6" i="1"/>
  <c r="T6" i="1"/>
  <c r="U6" i="1" s="1"/>
  <c r="X6" i="1" s="1"/>
  <c r="AA6" i="1" s="1"/>
  <c r="W6" i="1"/>
  <c r="AB6" i="1" s="1"/>
  <c r="Y6" i="1"/>
  <c r="Z6" i="1" s="1"/>
  <c r="E7" i="1"/>
  <c r="G7" i="1" s="1"/>
  <c r="J7" i="1" s="1"/>
  <c r="M7" i="1" s="1"/>
  <c r="F7" i="1"/>
  <c r="I7" i="1"/>
  <c r="N7" i="1" s="1"/>
  <c r="K7" i="1"/>
  <c r="L7" i="1" s="1"/>
  <c r="S7" i="1"/>
  <c r="T7" i="1"/>
  <c r="W7" i="1"/>
  <c r="AB7" i="1" s="1"/>
  <c r="Y7" i="1"/>
  <c r="Z7" i="1" s="1"/>
  <c r="E8" i="1"/>
  <c r="F8" i="1"/>
  <c r="I8" i="1"/>
  <c r="K8" i="1"/>
  <c r="L8" i="1"/>
  <c r="N8" i="1"/>
  <c r="S8" i="1"/>
  <c r="T8" i="1"/>
  <c r="W8" i="1"/>
  <c r="AB8" i="1" s="1"/>
  <c r="Y8" i="1"/>
  <c r="Z8" i="1" s="1"/>
  <c r="E9" i="1"/>
  <c r="F9" i="1"/>
  <c r="G9" i="1"/>
  <c r="J9" i="1" s="1"/>
  <c r="M9" i="1" s="1"/>
  <c r="I9" i="1"/>
  <c r="N9" i="1" s="1"/>
  <c r="K9" i="1"/>
  <c r="L9" i="1" s="1"/>
  <c r="S9" i="1"/>
  <c r="U9" i="1" s="1"/>
  <c r="X9" i="1" s="1"/>
  <c r="AA9" i="1" s="1"/>
  <c r="T9" i="1"/>
  <c r="W9" i="1"/>
  <c r="AB9" i="1" s="1"/>
  <c r="Y9" i="1"/>
  <c r="Z9" i="1" s="1"/>
  <c r="E10" i="1"/>
  <c r="G10" i="1" s="1"/>
  <c r="J10" i="1" s="1"/>
  <c r="M10" i="1" s="1"/>
  <c r="F10" i="1"/>
  <c r="I10" i="1"/>
  <c r="N10" i="1" s="1"/>
  <c r="K10" i="1"/>
  <c r="L10" i="1"/>
  <c r="S10" i="1"/>
  <c r="T10" i="1"/>
  <c r="U10" i="1" s="1"/>
  <c r="X10" i="1" s="1"/>
  <c r="AA10" i="1" s="1"/>
  <c r="W10" i="1"/>
  <c r="AB10" i="1" s="1"/>
  <c r="Y10" i="1"/>
  <c r="Z10" i="1" s="1"/>
  <c r="E11" i="1"/>
  <c r="F11" i="1"/>
  <c r="G11" i="1"/>
  <c r="J11" i="1" s="1"/>
  <c r="M11" i="1" s="1"/>
  <c r="I11" i="1"/>
  <c r="K11" i="1"/>
  <c r="L11" i="1" s="1"/>
  <c r="N11" i="1"/>
  <c r="S11" i="1"/>
  <c r="T11" i="1"/>
  <c r="U11" i="1" s="1"/>
  <c r="X11" i="1" s="1"/>
  <c r="AA11" i="1" s="1"/>
  <c r="W11" i="1"/>
  <c r="AB11" i="1" s="1"/>
  <c r="Y11" i="1"/>
  <c r="Z11" i="1" s="1"/>
  <c r="E12" i="1"/>
  <c r="F12" i="1"/>
  <c r="I12" i="1"/>
  <c r="N12" i="1" s="1"/>
  <c r="K12" i="1"/>
  <c r="L12" i="1"/>
  <c r="S12" i="1"/>
  <c r="U12" i="1" s="1"/>
  <c r="X12" i="1" s="1"/>
  <c r="AA12" i="1" s="1"/>
  <c r="T12" i="1"/>
  <c r="W12" i="1"/>
  <c r="AB12" i="1" s="1"/>
  <c r="Y12" i="1"/>
  <c r="Z12" i="1" s="1"/>
  <c r="E13" i="1"/>
  <c r="G13" i="1" s="1"/>
  <c r="J13" i="1" s="1"/>
  <c r="M13" i="1" s="1"/>
  <c r="F13" i="1"/>
  <c r="I13" i="1"/>
  <c r="N13" i="1" s="1"/>
  <c r="K13" i="1"/>
  <c r="L13" i="1"/>
  <c r="S13" i="1"/>
  <c r="T13" i="1"/>
  <c r="W13" i="1"/>
  <c r="AB13" i="1" s="1"/>
  <c r="Y13" i="1"/>
  <c r="Z13" i="1" s="1"/>
  <c r="E14" i="1"/>
  <c r="F14" i="1"/>
  <c r="I14" i="1"/>
  <c r="N14" i="1" s="1"/>
  <c r="K14" i="1"/>
  <c r="L14" i="1" s="1"/>
  <c r="S14" i="1"/>
  <c r="T14" i="1"/>
  <c r="W14" i="1"/>
  <c r="AB14" i="1" s="1"/>
  <c r="Y14" i="1"/>
  <c r="Z14" i="1" s="1"/>
  <c r="E15" i="1"/>
  <c r="G15" i="1" s="1"/>
  <c r="J15" i="1" s="1"/>
  <c r="M15" i="1" s="1"/>
  <c r="F15" i="1"/>
  <c r="I15" i="1"/>
  <c r="N15" i="1" s="1"/>
  <c r="K15" i="1"/>
  <c r="L15" i="1" s="1"/>
  <c r="S15" i="1"/>
  <c r="T15" i="1"/>
  <c r="U15" i="1" s="1"/>
  <c r="X15" i="1" s="1"/>
  <c r="AA15" i="1" s="1"/>
  <c r="W15" i="1"/>
  <c r="AB15" i="1" s="1"/>
  <c r="Y15" i="1"/>
  <c r="Z15" i="1" s="1"/>
  <c r="E16" i="1"/>
  <c r="F16" i="1"/>
  <c r="I16" i="1"/>
  <c r="K16" i="1"/>
  <c r="L16" i="1"/>
  <c r="N16" i="1"/>
  <c r="S16" i="1"/>
  <c r="T16" i="1"/>
  <c r="W16" i="1"/>
  <c r="AB16" i="1" s="1"/>
  <c r="Y16" i="1"/>
  <c r="Z16" i="1" s="1"/>
  <c r="E17" i="1"/>
  <c r="F17" i="1"/>
  <c r="G17" i="1"/>
  <c r="J17" i="1" s="1"/>
  <c r="M17" i="1" s="1"/>
  <c r="I17" i="1"/>
  <c r="N17" i="1" s="1"/>
  <c r="K17" i="1"/>
  <c r="L17" i="1" s="1"/>
  <c r="S17" i="1"/>
  <c r="U17" i="1" s="1"/>
  <c r="X17" i="1" s="1"/>
  <c r="AA17" i="1" s="1"/>
  <c r="T17" i="1"/>
  <c r="W17" i="1"/>
  <c r="AB17" i="1" s="1"/>
  <c r="Y17" i="1"/>
  <c r="Z17" i="1" s="1"/>
  <c r="U14" i="1" l="1"/>
  <c r="X14" i="1" s="1"/>
  <c r="AA14" i="1" s="1"/>
  <c r="U13" i="1"/>
  <c r="X13" i="1" s="1"/>
  <c r="AA13" i="1" s="1"/>
  <c r="U7" i="1"/>
  <c r="X7" i="1" s="1"/>
  <c r="AA7" i="1" s="1"/>
  <c r="U5" i="1"/>
  <c r="X5" i="1" s="1"/>
  <c r="AA5" i="1" s="1"/>
  <c r="U16" i="1"/>
  <c r="X16" i="1" s="1"/>
  <c r="AA16" i="1" s="1"/>
  <c r="U8" i="1"/>
  <c r="X8" i="1" s="1"/>
  <c r="AA8" i="1" s="1"/>
  <c r="G16" i="1"/>
  <c r="J16" i="1" s="1"/>
  <c r="M16" i="1" s="1"/>
  <c r="G8" i="1"/>
  <c r="J8" i="1" s="1"/>
  <c r="M8" i="1" s="1"/>
  <c r="G3" i="1"/>
  <c r="J3" i="1" s="1"/>
  <c r="M3" i="1" s="1"/>
  <c r="G14" i="1"/>
  <c r="J14" i="1" s="1"/>
  <c r="M14" i="1" s="1"/>
  <c r="G6" i="1"/>
  <c r="J6" i="1" s="1"/>
  <c r="M6" i="1" s="1"/>
  <c r="G12" i="1"/>
  <c r="J12" i="1" s="1"/>
  <c r="M12" i="1" s="1"/>
  <c r="G4" i="1"/>
  <c r="J4" i="1" s="1"/>
  <c r="M4" i="1" s="1"/>
</calcChain>
</file>

<file path=xl/sharedStrings.xml><?xml version="1.0" encoding="utf-8"?>
<sst xmlns="http://schemas.openxmlformats.org/spreadsheetml/2006/main" count="1664" uniqueCount="42">
  <si>
    <t>σ1s</t>
  </si>
  <si>
    <t>σ1d</t>
  </si>
  <si>
    <t>σ3s</t>
  </si>
  <si>
    <t>σ3d</t>
  </si>
  <si>
    <t>σ1</t>
  </si>
  <si>
    <t>σ3</t>
  </si>
  <si>
    <t>θ</t>
  </si>
  <si>
    <t>Mrv</t>
  </si>
  <si>
    <t>log(Mrv)</t>
  </si>
  <si>
    <t>log(θ)</t>
  </si>
  <si>
    <t>log(σ1d)</t>
  </si>
  <si>
    <t>Mrh</t>
  </si>
  <si>
    <t>log(Mrh)</t>
  </si>
  <si>
    <t>log(σ3d)</t>
  </si>
  <si>
    <t>kPa</t>
  </si>
  <si>
    <t>psi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</si>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</sst>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9C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" fillId="0" borderId="1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Continuous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164" fontId="2" fillId="0" borderId="1" xfId="0" applyNumberFormat="1" applyFont="1" applyFill="1" applyBorder="1" applyAlignment="1" applyProtection="1">
      <alignment horizontal="center" vertical="center"/>
    </xf>
    <xf numFmtId="164" fontId="2" fillId="2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2" borderId="3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/>
    </xf>
    <xf numFmtId="164" fontId="2" fillId="0" borderId="8" xfId="0" applyNumberFormat="1" applyFont="1" applyFill="1" applyBorder="1" applyAlignment="1" applyProtection="1">
      <alignment horizontal="center" vertical="center"/>
    </xf>
    <xf numFmtId="164" fontId="2" fillId="2" borderId="8" xfId="0" applyNumberFormat="1" applyFont="1" applyFill="1" applyBorder="1" applyAlignment="1" applyProtection="1">
      <alignment horizontal="center" vertical="center"/>
    </xf>
    <xf numFmtId="0" fontId="2" fillId="2" borderId="12" xfId="0" applyNumberFormat="1" applyFont="1" applyFill="1" applyBorder="1" applyAlignment="1" applyProtection="1">
      <alignment horizontal="center" vertical="center" wrapText="1"/>
    </xf>
    <xf numFmtId="0" fontId="2" fillId="2" borderId="13" xfId="0" applyNumberFormat="1" applyFont="1" applyFill="1" applyBorder="1" applyAlignment="1" applyProtection="1">
      <alignment horizontal="center" vertical="center"/>
    </xf>
    <xf numFmtId="164" fontId="2" fillId="2" borderId="13" xfId="0" applyNumberFormat="1" applyFont="1" applyFill="1" applyBorder="1" applyAlignment="1" applyProtection="1">
      <alignment horizontal="center" vertical="center"/>
    </xf>
    <xf numFmtId="164" fontId="2" fillId="2" borderId="14" xfId="0" applyNumberFormat="1" applyFont="1" applyFill="1" applyBorder="1" applyAlignment="1" applyProtection="1">
      <alignment horizontal="center" vertical="center"/>
    </xf>
    <xf numFmtId="164" fontId="3" fillId="0" borderId="1" xfId="1" applyNumberFormat="1" applyFont="1" applyBorder="1" applyAlignment="1">
      <alignment horizontal="center"/>
    </xf>
    <xf numFmtId="164" fontId="3" fillId="0" borderId="8" xfId="1" applyNumberFormat="1" applyFont="1" applyBorder="1" applyAlignment="1">
      <alignment horizontal="center"/>
    </xf>
    <xf numFmtId="0" fontId="3" fillId="0" borderId="1" xfId="1" applyBorder="1"/>
    <xf numFmtId="0" fontId="3" fillId="0" borderId="5" xfId="1" applyBorder="1"/>
    <xf numFmtId="0" fontId="3" fillId="0" borderId="7" xfId="1" applyBorder="1"/>
    <xf numFmtId="0" fontId="3" fillId="0" borderId="8" xfId="1" applyBorder="1"/>
    <xf numFmtId="0" fontId="3" fillId="0" borderId="5" xfId="1" applyBorder="1" applyAlignment="1">
      <alignment horizontal="center"/>
    </xf>
    <xf numFmtId="0" fontId="3" fillId="0" borderId="1" xfId="1" applyBorder="1" applyAlignment="1">
      <alignment horizontal="center"/>
    </xf>
    <xf numFmtId="0" fontId="3" fillId="0" borderId="7" xfId="1" applyBorder="1" applyAlignment="1">
      <alignment horizontal="center"/>
    </xf>
    <xf numFmtId="0" fontId="3" fillId="0" borderId="8" xfId="1" applyBorder="1" applyAlignment="1">
      <alignment horizontal="center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/>
    </xf>
    <xf numFmtId="164" fontId="2" fillId="3" borderId="1" xfId="0" applyNumberFormat="1" applyFont="1" applyFill="1" applyBorder="1" applyAlignment="1" applyProtection="1">
      <alignment horizontal="center" vertical="center"/>
    </xf>
    <xf numFmtId="164" fontId="4" fillId="3" borderId="1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 wrapText="1"/>
    </xf>
    <xf numFmtId="164" fontId="2" fillId="3" borderId="8" xfId="0" applyNumberFormat="1" applyFont="1" applyFill="1" applyBorder="1" applyAlignment="1" applyProtection="1">
      <alignment horizontal="center" vertical="center"/>
    </xf>
    <xf numFmtId="164" fontId="4" fillId="3" borderId="8" xfId="0" applyNumberFormat="1" applyFont="1" applyFill="1" applyBorder="1" applyAlignment="1" applyProtection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 wrapText="1"/>
    </xf>
    <xf numFmtId="0" fontId="2" fillId="4" borderId="3" xfId="0" applyNumberFormat="1" applyFont="1" applyFill="1" applyBorder="1" applyAlignment="1" applyProtection="1">
      <alignment horizontal="center" vertical="center" wrapText="1"/>
    </xf>
    <xf numFmtId="0" fontId="2" fillId="4" borderId="4" xfId="0" applyNumberFormat="1" applyFont="1" applyFill="1" applyBorder="1" applyAlignment="1" applyProtection="1">
      <alignment horizontal="center" vertical="center" wrapText="1"/>
    </xf>
    <xf numFmtId="0" fontId="2" fillId="3" borderId="5" xfId="0" applyNumberFormat="1" applyFont="1" applyFill="1" applyBorder="1" applyAlignment="1" applyProtection="1">
      <alignment horizontal="center" vertical="center"/>
    </xf>
    <xf numFmtId="0" fontId="2" fillId="4" borderId="6" xfId="0" applyNumberFormat="1" applyFont="1" applyFill="1" applyBorder="1" applyAlignment="1" applyProtection="1">
      <alignment horizontal="center" vertical="center"/>
    </xf>
    <xf numFmtId="164" fontId="2" fillId="4" borderId="6" xfId="0" applyNumberFormat="1" applyFont="1" applyFill="1" applyBorder="1" applyAlignment="1" applyProtection="1">
      <alignment horizontal="center" vertical="center"/>
    </xf>
    <xf numFmtId="164" fontId="2" fillId="4" borderId="8" xfId="0" applyNumberFormat="1" applyFont="1" applyFill="1" applyBorder="1" applyAlignment="1" applyProtection="1">
      <alignment horizontal="center" vertical="center"/>
    </xf>
    <xf numFmtId="164" fontId="2" fillId="4" borderId="9" xfId="0" applyNumberFormat="1" applyFont="1" applyFill="1" applyBorder="1" applyAlignment="1" applyProtection="1">
      <alignment horizontal="center" vertical="center"/>
    </xf>
    <xf numFmtId="0" fontId="3" fillId="0" borderId="1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2" fontId="3" fillId="0" borderId="1" xfId="1" applyNumberFormat="1" applyBorder="1" applyAlignment="1">
      <alignment horizontal="center"/>
    </xf>
    <xf numFmtId="2" fontId="3" fillId="0" borderId="8" xfId="1" applyNumberForma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activeCell="Z30" sqref="Z30"/>
    </sheetView>
  </sheetViews>
  <sheetFormatPr defaultRowHeight="14.4" x14ac:dyDescent="0.3"/>
  <cols>
    <col min="8" max="8" width="9.6640625" customWidth="1"/>
  </cols>
  <sheetData>
    <row r="1" spans="1:28" x14ac:dyDescent="0.3">
      <c r="A1" s="9" t="s">
        <v>0</v>
      </c>
      <c r="B1" s="3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3" t="s">
        <v>6</v>
      </c>
      <c r="H1" s="33" t="s">
        <v>7</v>
      </c>
      <c r="I1" s="33" t="s">
        <v>1</v>
      </c>
      <c r="J1" s="33" t="s">
        <v>6</v>
      </c>
      <c r="K1" s="33" t="s">
        <v>7</v>
      </c>
      <c r="L1" s="11" t="s">
        <v>8</v>
      </c>
      <c r="M1" s="11" t="s">
        <v>9</v>
      </c>
      <c r="N1" s="15" t="s">
        <v>10</v>
      </c>
      <c r="O1" s="39" t="s">
        <v>0</v>
      </c>
      <c r="P1" s="33" t="s">
        <v>1</v>
      </c>
      <c r="Q1" s="33" t="s">
        <v>2</v>
      </c>
      <c r="R1" s="33" t="s">
        <v>3</v>
      </c>
      <c r="S1" s="33" t="s">
        <v>4</v>
      </c>
      <c r="T1" s="33" t="s">
        <v>5</v>
      </c>
      <c r="U1" s="33" t="s">
        <v>6</v>
      </c>
      <c r="V1" s="33" t="s">
        <v>11</v>
      </c>
      <c r="W1" s="33" t="s">
        <v>3</v>
      </c>
      <c r="X1" s="33" t="s">
        <v>6</v>
      </c>
      <c r="Y1" s="33" t="s">
        <v>11</v>
      </c>
      <c r="Z1" s="40" t="s">
        <v>12</v>
      </c>
      <c r="AA1" s="40" t="s">
        <v>9</v>
      </c>
      <c r="AB1" s="41" t="s">
        <v>13</v>
      </c>
    </row>
    <row r="2" spans="1:28" x14ac:dyDescent="0.3">
      <c r="A2" s="12" t="s">
        <v>14</v>
      </c>
      <c r="B2" s="30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30" t="s">
        <v>14</v>
      </c>
      <c r="H2" s="30" t="s">
        <v>14</v>
      </c>
      <c r="I2" s="30" t="s">
        <v>15</v>
      </c>
      <c r="J2" s="30" t="s">
        <v>15</v>
      </c>
      <c r="K2" s="30" t="s">
        <v>15</v>
      </c>
      <c r="L2" s="6"/>
      <c r="M2" s="6"/>
      <c r="N2" s="16"/>
      <c r="O2" s="42" t="s">
        <v>14</v>
      </c>
      <c r="P2" s="30" t="s">
        <v>14</v>
      </c>
      <c r="Q2" s="30" t="s">
        <v>14</v>
      </c>
      <c r="R2" s="30" t="s">
        <v>14</v>
      </c>
      <c r="S2" s="30" t="s">
        <v>14</v>
      </c>
      <c r="T2" s="30" t="s">
        <v>14</v>
      </c>
      <c r="U2" s="30" t="s">
        <v>14</v>
      </c>
      <c r="V2" s="30" t="s">
        <v>14</v>
      </c>
      <c r="W2" s="30" t="s">
        <v>15</v>
      </c>
      <c r="X2" s="30" t="s">
        <v>15</v>
      </c>
      <c r="Y2" s="30" t="s">
        <v>15</v>
      </c>
      <c r="Z2" s="37"/>
      <c r="AA2" s="37"/>
      <c r="AB2" s="43"/>
    </row>
    <row r="3" spans="1:28" x14ac:dyDescent="0.3">
      <c r="A3" s="25">
        <v>20.5</v>
      </c>
      <c r="B3" s="26">
        <v>20.8</v>
      </c>
      <c r="C3" s="26">
        <v>20.399999999999999</v>
      </c>
      <c r="D3" s="26">
        <v>0.6</v>
      </c>
      <c r="E3" s="7">
        <f t="shared" ref="E3:E17" si="0">A3+B3</f>
        <v>41.3</v>
      </c>
      <c r="F3" s="7">
        <f t="shared" ref="F3:F17" si="1">C3+D3</f>
        <v>21</v>
      </c>
      <c r="G3" s="31">
        <f t="shared" ref="G3:G17" si="2">E3+2*F3</f>
        <v>83.3</v>
      </c>
      <c r="H3" s="19">
        <v>87301.408450704228</v>
      </c>
      <c r="I3" s="32">
        <f t="shared" ref="I3:I17" si="3">B3/6.89475729</f>
        <v>3.0167849461746608</v>
      </c>
      <c r="J3" s="31">
        <f t="shared" ref="J3:J17" si="4">G3/6.89475729</f>
        <v>12.081643558478328</v>
      </c>
      <c r="K3" s="31">
        <f t="shared" ref="K3:K17" si="5">H3/6.89475729</f>
        <v>12661.998788169703</v>
      </c>
      <c r="L3" s="8">
        <f t="shared" ref="L3:L17" si="6">LOG(K3)</f>
        <v>4.1025022676208307</v>
      </c>
      <c r="M3" s="8">
        <f t="shared" ref="M3:M17" si="7">LOG(J3)</f>
        <v>1.0821260187076769</v>
      </c>
      <c r="N3" s="17">
        <f t="shared" ref="N3:N17" si="8">LOG(I3)</f>
        <v>0.47954435226365094</v>
      </c>
      <c r="O3" s="25">
        <v>20.2</v>
      </c>
      <c r="P3" s="26">
        <v>1.9</v>
      </c>
      <c r="Q3" s="26">
        <v>20.6</v>
      </c>
      <c r="R3" s="26">
        <v>20.9</v>
      </c>
      <c r="S3" s="31">
        <f t="shared" ref="S3:S17" si="9">O3+P3</f>
        <v>22.099999999999998</v>
      </c>
      <c r="T3" s="31">
        <f t="shared" ref="T3:T17" si="10">Q3+R3</f>
        <v>41.5</v>
      </c>
      <c r="U3" s="31">
        <f t="shared" ref="U3:U17" si="11">S3+2*T3</f>
        <v>105.1</v>
      </c>
      <c r="V3" s="26">
        <v>32116.705513500128</v>
      </c>
      <c r="W3" s="31">
        <f t="shared" ref="W3:W17" si="12">R3/6.89475729</f>
        <v>3.0312887199543463</v>
      </c>
      <c r="X3" s="31">
        <f t="shared" ref="X3:X17" si="13">U3/6.89475729</f>
        <v>15.243466242449847</v>
      </c>
      <c r="Y3" s="31">
        <f t="shared" ref="Y3:Y17" si="14">V3/6.89475729</f>
        <v>4658.1343131659569</v>
      </c>
      <c r="Z3" s="38">
        <f t="shared" ref="Z3:Z17" si="15">LOG(Y3)</f>
        <v>3.6682120068748847</v>
      </c>
      <c r="AA3" s="38">
        <f t="shared" ref="AA3:AA17" si="16">LOG(X3)</f>
        <v>1.1830837333291315</v>
      </c>
      <c r="AB3" s="44">
        <f t="shared" ref="AB3:AB17" si="17">LOG(W3)</f>
        <v>0.48162730341194337</v>
      </c>
    </row>
    <row r="4" spans="1:28" x14ac:dyDescent="0.3">
      <c r="A4" s="25">
        <v>20.5</v>
      </c>
      <c r="B4" s="26">
        <v>41.9</v>
      </c>
      <c r="C4" s="26">
        <v>20.399999999999999</v>
      </c>
      <c r="D4" s="26">
        <v>1.8</v>
      </c>
      <c r="E4" s="7">
        <f t="shared" si="0"/>
        <v>62.4</v>
      </c>
      <c r="F4" s="7">
        <f t="shared" si="1"/>
        <v>22.2</v>
      </c>
      <c r="G4" s="31">
        <f t="shared" si="2"/>
        <v>106.8</v>
      </c>
      <c r="H4" s="19">
        <v>92013.264554163587</v>
      </c>
      <c r="I4" s="32">
        <f t="shared" si="3"/>
        <v>6.0770812136883787</v>
      </c>
      <c r="J4" s="31">
        <f t="shared" si="4"/>
        <v>15.490030396704507</v>
      </c>
      <c r="K4" s="31">
        <f t="shared" si="5"/>
        <v>13345.395738239769</v>
      </c>
      <c r="L4" s="8">
        <f t="shared" si="6"/>
        <v>4.1253314566837025</v>
      </c>
      <c r="M4" s="8">
        <f t="shared" si="7"/>
        <v>1.1900522699934271</v>
      </c>
      <c r="N4" s="17">
        <f t="shared" si="8"/>
        <v>0.78369504026718473</v>
      </c>
      <c r="O4" s="25">
        <v>20.3</v>
      </c>
      <c r="P4" s="26">
        <v>-0.9</v>
      </c>
      <c r="Q4" s="26">
        <v>20.6</v>
      </c>
      <c r="R4" s="26">
        <v>41.2</v>
      </c>
      <c r="S4" s="31">
        <f t="shared" si="9"/>
        <v>19.400000000000002</v>
      </c>
      <c r="T4" s="31">
        <f t="shared" si="10"/>
        <v>61.800000000000004</v>
      </c>
      <c r="U4" s="31">
        <f t="shared" si="11"/>
        <v>143</v>
      </c>
      <c r="V4" s="26">
        <v>33881.329614611932</v>
      </c>
      <c r="W4" s="31">
        <f t="shared" si="12"/>
        <v>5.9755547972305783</v>
      </c>
      <c r="X4" s="31">
        <f t="shared" si="13"/>
        <v>20.740396504950791</v>
      </c>
      <c r="Y4" s="31">
        <f t="shared" si="14"/>
        <v>4914.0714008530285</v>
      </c>
      <c r="Z4" s="38">
        <f t="shared" si="15"/>
        <v>3.6914414624353102</v>
      </c>
      <c r="AA4" s="38">
        <f t="shared" si="16"/>
        <v>1.3168170547659512</v>
      </c>
      <c r="AB4" s="44">
        <f t="shared" si="17"/>
        <v>0.776378233334024</v>
      </c>
    </row>
    <row r="5" spans="1:28" x14ac:dyDescent="0.3">
      <c r="A5" s="25">
        <v>20.5</v>
      </c>
      <c r="B5" s="26">
        <v>61.8</v>
      </c>
      <c r="C5" s="26">
        <v>20.7</v>
      </c>
      <c r="D5" s="26">
        <v>2.2999999999999998</v>
      </c>
      <c r="E5" s="7">
        <f t="shared" si="0"/>
        <v>82.3</v>
      </c>
      <c r="F5" s="7">
        <f t="shared" si="1"/>
        <v>23</v>
      </c>
      <c r="G5" s="31">
        <f t="shared" si="2"/>
        <v>128.30000000000001</v>
      </c>
      <c r="H5" s="19">
        <v>93579.268292682929</v>
      </c>
      <c r="I5" s="32">
        <f t="shared" si="3"/>
        <v>8.9633321958458669</v>
      </c>
      <c r="J5" s="31">
        <f t="shared" si="4"/>
        <v>18.60834175933697</v>
      </c>
      <c r="K5" s="31">
        <f t="shared" si="5"/>
        <v>13572.525377856038</v>
      </c>
      <c r="L5" s="8">
        <f t="shared" si="6"/>
        <v>4.1326606623706379</v>
      </c>
      <c r="M5" s="8">
        <f t="shared" si="7"/>
        <v>1.2697076736758179</v>
      </c>
      <c r="N5" s="17">
        <f t="shared" si="8"/>
        <v>0.95246949238970524</v>
      </c>
      <c r="O5" s="25">
        <v>20.3</v>
      </c>
      <c r="P5" s="26">
        <v>1</v>
      </c>
      <c r="Q5" s="26">
        <v>20.8</v>
      </c>
      <c r="R5" s="26">
        <v>60.9</v>
      </c>
      <c r="S5" s="31">
        <f t="shared" si="9"/>
        <v>21.3</v>
      </c>
      <c r="T5" s="31">
        <f t="shared" si="10"/>
        <v>81.7</v>
      </c>
      <c r="U5" s="31">
        <f t="shared" si="11"/>
        <v>184.70000000000002</v>
      </c>
      <c r="V5" s="26">
        <v>34574.805199753602</v>
      </c>
      <c r="W5" s="31">
        <f t="shared" si="12"/>
        <v>8.8327982318286935</v>
      </c>
      <c r="X5" s="31">
        <f t="shared" si="13"/>
        <v>26.788470171079801</v>
      </c>
      <c r="Y5" s="31">
        <f t="shared" si="14"/>
        <v>5014.6515309393289</v>
      </c>
      <c r="Z5" s="38">
        <f t="shared" si="15"/>
        <v>3.7002407592012423</v>
      </c>
      <c r="AA5" s="38">
        <f t="shared" si="16"/>
        <v>1.4279479127411308</v>
      </c>
      <c r="AB5" s="44">
        <f t="shared" si="17"/>
        <v>0.94609830993376476</v>
      </c>
    </row>
    <row r="6" spans="1:28" x14ac:dyDescent="0.3">
      <c r="A6" s="25">
        <v>34.5</v>
      </c>
      <c r="B6" s="26">
        <v>34.700000000000003</v>
      </c>
      <c r="C6" s="26">
        <v>34.6</v>
      </c>
      <c r="D6" s="26">
        <v>1.5</v>
      </c>
      <c r="E6" s="7">
        <f t="shared" si="0"/>
        <v>69.2</v>
      </c>
      <c r="F6" s="7">
        <f t="shared" si="1"/>
        <v>36.1</v>
      </c>
      <c r="G6" s="31">
        <f t="shared" si="2"/>
        <v>141.4</v>
      </c>
      <c r="H6" s="19">
        <v>115279.82162764772</v>
      </c>
      <c r="I6" s="32">
        <f t="shared" si="3"/>
        <v>5.0328095015509966</v>
      </c>
      <c r="J6" s="31">
        <f t="shared" si="4"/>
        <v>20.508336124475818</v>
      </c>
      <c r="K6" s="31">
        <f t="shared" si="5"/>
        <v>16719.924542499408</v>
      </c>
      <c r="L6" s="8">
        <f t="shared" si="6"/>
        <v>4.2232343131239265</v>
      </c>
      <c r="M6" s="8">
        <f t="shared" si="7"/>
        <v>1.31193042676177</v>
      </c>
      <c r="N6" s="17">
        <f t="shared" si="8"/>
        <v>0.70181049209176316</v>
      </c>
      <c r="O6" s="25">
        <v>34.299999999999997</v>
      </c>
      <c r="P6" s="26">
        <v>1.2</v>
      </c>
      <c r="Q6" s="26">
        <v>34.5</v>
      </c>
      <c r="R6" s="26">
        <v>34.700000000000003</v>
      </c>
      <c r="S6" s="31">
        <f t="shared" si="9"/>
        <v>35.5</v>
      </c>
      <c r="T6" s="31">
        <f t="shared" si="10"/>
        <v>69.2</v>
      </c>
      <c r="U6" s="31">
        <f t="shared" si="11"/>
        <v>173.9</v>
      </c>
      <c r="V6" s="26">
        <v>44934.644309767442</v>
      </c>
      <c r="W6" s="31">
        <f t="shared" si="12"/>
        <v>5.0328095015509966</v>
      </c>
      <c r="X6" s="31">
        <f t="shared" si="13"/>
        <v>25.222062602873727</v>
      </c>
      <c r="Y6" s="31">
        <f t="shared" si="14"/>
        <v>6517.2191593951584</v>
      </c>
      <c r="Z6" s="38">
        <f t="shared" si="15"/>
        <v>3.8140623255859962</v>
      </c>
      <c r="AA6" s="38">
        <f t="shared" si="16"/>
        <v>1.4017805993036019</v>
      </c>
      <c r="AB6" s="44">
        <f t="shared" si="17"/>
        <v>0.70181049209176316</v>
      </c>
    </row>
    <row r="7" spans="1:28" x14ac:dyDescent="0.3">
      <c r="A7" s="25">
        <v>34.299999999999997</v>
      </c>
      <c r="B7" s="26">
        <v>68.900000000000006</v>
      </c>
      <c r="C7" s="26">
        <v>34.5</v>
      </c>
      <c r="D7" s="26">
        <v>2.8</v>
      </c>
      <c r="E7" s="7">
        <f t="shared" si="0"/>
        <v>103.2</v>
      </c>
      <c r="F7" s="7">
        <f t="shared" si="1"/>
        <v>37.299999999999997</v>
      </c>
      <c r="G7" s="31">
        <f t="shared" si="2"/>
        <v>177.8</v>
      </c>
      <c r="H7" s="19">
        <v>124136.63845223702</v>
      </c>
      <c r="I7" s="32">
        <f t="shared" si="3"/>
        <v>9.9931001342035639</v>
      </c>
      <c r="J7" s="31">
        <f t="shared" si="4"/>
        <v>25.787709780281475</v>
      </c>
      <c r="K7" s="31">
        <f t="shared" si="5"/>
        <v>18004.497218819</v>
      </c>
      <c r="L7" s="8">
        <f t="shared" si="6"/>
        <v>4.2553809980682429</v>
      </c>
      <c r="M7" s="8">
        <f t="shared" si="7"/>
        <v>1.4114127739350844</v>
      </c>
      <c r="N7" s="17">
        <f t="shared" si="8"/>
        <v>0.99970023920851525</v>
      </c>
      <c r="O7" s="25">
        <v>34.299999999999997</v>
      </c>
      <c r="P7" s="26">
        <v>3.2</v>
      </c>
      <c r="Q7" s="26">
        <v>34.700000000000003</v>
      </c>
      <c r="R7" s="26">
        <v>67.400000000000006</v>
      </c>
      <c r="S7" s="31">
        <f t="shared" si="9"/>
        <v>37.5</v>
      </c>
      <c r="T7" s="31">
        <f t="shared" si="10"/>
        <v>102.10000000000001</v>
      </c>
      <c r="U7" s="31">
        <f t="shared" si="11"/>
        <v>241.70000000000002</v>
      </c>
      <c r="V7" s="26">
        <v>48930.610256202039</v>
      </c>
      <c r="W7" s="31">
        <f t="shared" si="12"/>
        <v>9.775543527508276</v>
      </c>
      <c r="X7" s="31">
        <f t="shared" si="13"/>
        <v>35.055621225500744</v>
      </c>
      <c r="Y7" s="31">
        <f t="shared" si="14"/>
        <v>7096.7850205793156</v>
      </c>
      <c r="Z7" s="38">
        <f t="shared" si="15"/>
        <v>3.8510616495588526</v>
      </c>
      <c r="AA7" s="38">
        <f t="shared" si="16"/>
        <v>1.5447576677085397</v>
      </c>
      <c r="AB7" s="44">
        <f t="shared" si="17"/>
        <v>0.99014091383620928</v>
      </c>
    </row>
    <row r="8" spans="1:28" x14ac:dyDescent="0.3">
      <c r="A8" s="25">
        <v>34.5</v>
      </c>
      <c r="B8" s="26">
        <v>102.5</v>
      </c>
      <c r="C8" s="26">
        <v>34.700000000000003</v>
      </c>
      <c r="D8" s="26">
        <v>4.2</v>
      </c>
      <c r="E8" s="7">
        <f t="shared" si="0"/>
        <v>137</v>
      </c>
      <c r="F8" s="7">
        <f t="shared" si="1"/>
        <v>38.900000000000006</v>
      </c>
      <c r="G8" s="31">
        <f t="shared" si="2"/>
        <v>214.8</v>
      </c>
      <c r="H8" s="19">
        <v>127589.80785296575</v>
      </c>
      <c r="I8" s="32">
        <f t="shared" si="3"/>
        <v>14.866368124178015</v>
      </c>
      <c r="J8" s="31">
        <f t="shared" si="4"/>
        <v>31.154106078765249</v>
      </c>
      <c r="K8" s="31">
        <f t="shared" si="5"/>
        <v>18505.337096930027</v>
      </c>
      <c r="L8" s="8">
        <f t="shared" si="6"/>
        <v>4.2672970006985258</v>
      </c>
      <c r="M8" s="8">
        <f t="shared" si="7"/>
        <v>1.4935152943284074</v>
      </c>
      <c r="N8" s="17">
        <f t="shared" si="8"/>
        <v>1.1722048826926625</v>
      </c>
      <c r="O8" s="25">
        <v>34.299999999999997</v>
      </c>
      <c r="P8" s="26">
        <v>4.9000000000000004</v>
      </c>
      <c r="Q8" s="26">
        <v>34.5</v>
      </c>
      <c r="R8" s="26">
        <v>102</v>
      </c>
      <c r="S8" s="31">
        <f t="shared" si="9"/>
        <v>39.199999999999996</v>
      </c>
      <c r="T8" s="31">
        <f t="shared" si="10"/>
        <v>136.5</v>
      </c>
      <c r="U8" s="31">
        <f t="shared" si="11"/>
        <v>312.2</v>
      </c>
      <c r="V8" s="26">
        <v>51184.182904253896</v>
      </c>
      <c r="W8" s="31">
        <f t="shared" si="12"/>
        <v>14.793849255279586</v>
      </c>
      <c r="X8" s="31">
        <f t="shared" si="13"/>
        <v>45.280781740179279</v>
      </c>
      <c r="Y8" s="31">
        <f t="shared" si="14"/>
        <v>7423.6380994136334</v>
      </c>
      <c r="Z8" s="38">
        <f t="shared" si="15"/>
        <v>3.8706167919744603</v>
      </c>
      <c r="AA8" s="38">
        <f t="shared" si="16"/>
        <v>1.655913916027288</v>
      </c>
      <c r="AB8" s="44">
        <f t="shared" si="17"/>
        <v>1.1700811890628069</v>
      </c>
    </row>
    <row r="9" spans="1:28" x14ac:dyDescent="0.3">
      <c r="A9" s="25">
        <v>68.5</v>
      </c>
      <c r="B9" s="26">
        <v>68.5</v>
      </c>
      <c r="C9" s="26">
        <v>68.599999999999994</v>
      </c>
      <c r="D9" s="26">
        <v>2.6</v>
      </c>
      <c r="E9" s="7">
        <f t="shared" si="0"/>
        <v>137</v>
      </c>
      <c r="F9" s="7">
        <f t="shared" si="1"/>
        <v>71.199999999999989</v>
      </c>
      <c r="G9" s="31">
        <f t="shared" si="2"/>
        <v>279.39999999999998</v>
      </c>
      <c r="H9" s="19">
        <v>182096.34255129349</v>
      </c>
      <c r="I9" s="32">
        <f t="shared" si="3"/>
        <v>9.9350850390848198</v>
      </c>
      <c r="J9" s="31">
        <f t="shared" si="4"/>
        <v>40.523543940442316</v>
      </c>
      <c r="K9" s="31">
        <f t="shared" si="5"/>
        <v>26410.841584721467</v>
      </c>
      <c r="L9" s="8">
        <f t="shared" si="6"/>
        <v>4.421782240274597</v>
      </c>
      <c r="M9" s="8">
        <f t="shared" si="7"/>
        <v>1.6077074190790526</v>
      </c>
      <c r="N9" s="17">
        <f t="shared" si="8"/>
        <v>0.99717158879331491</v>
      </c>
      <c r="O9" s="25">
        <v>68.2</v>
      </c>
      <c r="P9" s="26">
        <v>2.2000000000000002</v>
      </c>
      <c r="Q9" s="26">
        <v>68.599999999999994</v>
      </c>
      <c r="R9" s="26">
        <v>67.7</v>
      </c>
      <c r="S9" s="31">
        <f t="shared" si="9"/>
        <v>70.400000000000006</v>
      </c>
      <c r="T9" s="31">
        <f t="shared" si="10"/>
        <v>136.30000000000001</v>
      </c>
      <c r="U9" s="31">
        <f t="shared" si="11"/>
        <v>343</v>
      </c>
      <c r="V9" s="26">
        <v>78387.738502903725</v>
      </c>
      <c r="W9" s="31">
        <f t="shared" si="12"/>
        <v>9.8190548488473333</v>
      </c>
      <c r="X9" s="31">
        <f t="shared" si="13"/>
        <v>49.747944064322532</v>
      </c>
      <c r="Y9" s="31">
        <f t="shared" si="14"/>
        <v>11369.180263472874</v>
      </c>
      <c r="Z9" s="38">
        <f t="shared" si="15"/>
        <v>4.0557291524727495</v>
      </c>
      <c r="AA9" s="38">
        <f t="shared" si="16"/>
        <v>1.6967751373436599</v>
      </c>
      <c r="AB9" s="44">
        <f t="shared" si="17"/>
        <v>0.99206968598603373</v>
      </c>
    </row>
    <row r="10" spans="1:28" x14ac:dyDescent="0.3">
      <c r="A10" s="25">
        <v>68.5</v>
      </c>
      <c r="B10" s="26">
        <v>137.5</v>
      </c>
      <c r="C10" s="26">
        <v>68.5</v>
      </c>
      <c r="D10" s="26">
        <v>4.5999999999999996</v>
      </c>
      <c r="E10" s="7">
        <f t="shared" si="0"/>
        <v>206</v>
      </c>
      <c r="F10" s="7">
        <f t="shared" si="1"/>
        <v>73.099999999999994</v>
      </c>
      <c r="G10" s="31">
        <f t="shared" si="2"/>
        <v>352.2</v>
      </c>
      <c r="H10" s="19">
        <v>191114.73880597015</v>
      </c>
      <c r="I10" s="32">
        <f t="shared" si="3"/>
        <v>19.942688947068071</v>
      </c>
      <c r="J10" s="31">
        <f t="shared" si="4"/>
        <v>51.082291252053629</v>
      </c>
      <c r="K10" s="31">
        <f t="shared" si="5"/>
        <v>27718.84937605543</v>
      </c>
      <c r="L10" s="8">
        <f t="shared" si="6"/>
        <v>4.4427751985226935</v>
      </c>
      <c r="M10" s="8">
        <f t="shared" si="7"/>
        <v>1.7082703689321475</v>
      </c>
      <c r="N10" s="17">
        <f t="shared" si="8"/>
        <v>1.299783715467171</v>
      </c>
      <c r="O10" s="25">
        <v>68.2</v>
      </c>
      <c r="P10" s="26">
        <v>5.2</v>
      </c>
      <c r="Q10" s="26">
        <v>68.7</v>
      </c>
      <c r="R10" s="26">
        <v>137.1</v>
      </c>
      <c r="S10" s="31">
        <f t="shared" si="9"/>
        <v>73.400000000000006</v>
      </c>
      <c r="T10" s="31">
        <f t="shared" si="10"/>
        <v>205.8</v>
      </c>
      <c r="U10" s="31">
        <f t="shared" si="11"/>
        <v>485</v>
      </c>
      <c r="V10" s="26">
        <v>83203.607082197967</v>
      </c>
      <c r="W10" s="31">
        <f t="shared" si="12"/>
        <v>19.884673851949326</v>
      </c>
      <c r="X10" s="31">
        <f t="shared" si="13"/>
        <v>70.343302831476464</v>
      </c>
      <c r="Y10" s="31">
        <f t="shared" si="14"/>
        <v>12067.662947740682</v>
      </c>
      <c r="Z10" s="38">
        <f t="shared" si="15"/>
        <v>4.0816231717398974</v>
      </c>
      <c r="AA10" s="38">
        <f t="shared" si="16"/>
        <v>1.8472227559031531</v>
      </c>
      <c r="AB10" s="44">
        <f t="shared" si="17"/>
        <v>1.2985184720904022</v>
      </c>
    </row>
    <row r="11" spans="1:28" x14ac:dyDescent="0.3">
      <c r="A11" s="25">
        <v>68.400000000000006</v>
      </c>
      <c r="B11" s="26">
        <v>206.5</v>
      </c>
      <c r="C11" s="26">
        <v>68.7</v>
      </c>
      <c r="D11" s="26">
        <v>7.5</v>
      </c>
      <c r="E11" s="7">
        <f t="shared" si="0"/>
        <v>274.89999999999998</v>
      </c>
      <c r="F11" s="7">
        <f t="shared" si="1"/>
        <v>76.2</v>
      </c>
      <c r="G11" s="31">
        <f t="shared" si="2"/>
        <v>427.29999999999995</v>
      </c>
      <c r="H11" s="19">
        <v>193817.32283464566</v>
      </c>
      <c r="I11" s="32">
        <f t="shared" si="3"/>
        <v>29.95029285505132</v>
      </c>
      <c r="J11" s="31">
        <f t="shared" si="4"/>
        <v>61.974625360597713</v>
      </c>
      <c r="K11" s="31">
        <f t="shared" si="5"/>
        <v>28110.826049780448</v>
      </c>
      <c r="L11" s="8">
        <f t="shared" si="6"/>
        <v>4.4488736077415698</v>
      </c>
      <c r="M11" s="8">
        <f t="shared" si="7"/>
        <v>1.7922139101180858</v>
      </c>
      <c r="N11" s="17">
        <f t="shared" si="8"/>
        <v>1.4764010732933093</v>
      </c>
      <c r="O11" s="25">
        <v>68.099999999999994</v>
      </c>
      <c r="P11" s="26">
        <v>6.5</v>
      </c>
      <c r="Q11" s="26">
        <v>68.599999999999994</v>
      </c>
      <c r="R11" s="26">
        <v>205.9</v>
      </c>
      <c r="S11" s="31">
        <f t="shared" si="9"/>
        <v>74.599999999999994</v>
      </c>
      <c r="T11" s="31">
        <f t="shared" si="10"/>
        <v>274.5</v>
      </c>
      <c r="U11" s="31">
        <f t="shared" si="11"/>
        <v>623.6</v>
      </c>
      <c r="V11" s="26">
        <v>84606.715234527626</v>
      </c>
      <c r="W11" s="31">
        <f t="shared" si="12"/>
        <v>29.863270212373205</v>
      </c>
      <c r="X11" s="31">
        <f t="shared" si="13"/>
        <v>90.445533290121077</v>
      </c>
      <c r="Y11" s="31">
        <f t="shared" si="14"/>
        <v>12271.166580038907</v>
      </c>
      <c r="Z11" s="38">
        <f t="shared" si="15"/>
        <v>4.0888858516585902</v>
      </c>
      <c r="AA11" s="38">
        <f t="shared" si="16"/>
        <v>1.9563871238176935</v>
      </c>
      <c r="AB11" s="44">
        <f t="shared" si="17"/>
        <v>1.4751373639189207</v>
      </c>
    </row>
    <row r="12" spans="1:28" x14ac:dyDescent="0.3">
      <c r="A12" s="25">
        <v>102.6</v>
      </c>
      <c r="B12" s="26">
        <v>68.5</v>
      </c>
      <c r="C12" s="26">
        <v>102.6</v>
      </c>
      <c r="D12" s="26">
        <v>2.6</v>
      </c>
      <c r="E12" s="7">
        <f t="shared" si="0"/>
        <v>171.1</v>
      </c>
      <c r="F12" s="7">
        <f t="shared" si="1"/>
        <v>105.19999999999999</v>
      </c>
      <c r="G12" s="31">
        <f t="shared" si="2"/>
        <v>381.5</v>
      </c>
      <c r="H12" s="19">
        <v>217622.60127931769</v>
      </c>
      <c r="I12" s="32">
        <f t="shared" si="3"/>
        <v>9.9350850390848198</v>
      </c>
      <c r="J12" s="31">
        <f t="shared" si="4"/>
        <v>55.331896969501585</v>
      </c>
      <c r="K12" s="31">
        <f t="shared" si="5"/>
        <v>31563.489783020003</v>
      </c>
      <c r="L12" s="8">
        <f t="shared" si="6"/>
        <v>4.4991850144905055</v>
      </c>
      <c r="M12" s="8">
        <f t="shared" si="7"/>
        <v>1.7429755595917886</v>
      </c>
      <c r="N12" s="17">
        <f t="shared" si="8"/>
        <v>0.99717158879331491</v>
      </c>
      <c r="O12" s="25">
        <v>102.1</v>
      </c>
      <c r="P12" s="26">
        <v>1.3</v>
      </c>
      <c r="Q12" s="26">
        <v>102.6</v>
      </c>
      <c r="R12" s="26">
        <v>68.3</v>
      </c>
      <c r="S12" s="31">
        <f t="shared" si="9"/>
        <v>103.39999999999999</v>
      </c>
      <c r="T12" s="31">
        <f t="shared" si="10"/>
        <v>170.89999999999998</v>
      </c>
      <c r="U12" s="31">
        <f t="shared" si="11"/>
        <v>445.19999999999993</v>
      </c>
      <c r="V12" s="26">
        <v>103705.2511438791</v>
      </c>
      <c r="W12" s="31">
        <f t="shared" si="12"/>
        <v>9.9060774915254477</v>
      </c>
      <c r="X12" s="31">
        <f t="shared" si="13"/>
        <v>64.570800867161481</v>
      </c>
      <c r="Y12" s="31">
        <f t="shared" si="14"/>
        <v>15041.175023563315</v>
      </c>
      <c r="Z12" s="38">
        <f t="shared" si="15"/>
        <v>4.1772817648670895</v>
      </c>
      <c r="AA12" s="38">
        <f t="shared" si="16"/>
        <v>1.8100361729635601</v>
      </c>
      <c r="AB12" s="44">
        <f t="shared" si="17"/>
        <v>0.99590172098242191</v>
      </c>
    </row>
    <row r="13" spans="1:28" x14ac:dyDescent="0.3">
      <c r="A13" s="25">
        <v>102.6</v>
      </c>
      <c r="B13" s="26">
        <v>102.5</v>
      </c>
      <c r="C13" s="26">
        <v>102.7</v>
      </c>
      <c r="D13" s="26">
        <v>3.7</v>
      </c>
      <c r="E13" s="7">
        <f t="shared" si="0"/>
        <v>205.1</v>
      </c>
      <c r="F13" s="7">
        <f t="shared" si="1"/>
        <v>106.4</v>
      </c>
      <c r="G13" s="31">
        <f t="shared" si="2"/>
        <v>417.9</v>
      </c>
      <c r="H13" s="19">
        <v>228288.49028400597</v>
      </c>
      <c r="I13" s="32">
        <f t="shared" si="3"/>
        <v>14.866368124178015</v>
      </c>
      <c r="J13" s="31">
        <f t="shared" si="4"/>
        <v>60.611270625307242</v>
      </c>
      <c r="K13" s="31">
        <f t="shared" si="5"/>
        <v>33110.446195852383</v>
      </c>
      <c r="L13" s="8">
        <f t="shared" si="6"/>
        <v>4.5199650333371135</v>
      </c>
      <c r="M13" s="8">
        <f t="shared" si="7"/>
        <v>1.7825533884445153</v>
      </c>
      <c r="N13" s="17">
        <f t="shared" si="8"/>
        <v>1.1722048826926625</v>
      </c>
      <c r="O13" s="25">
        <v>102.3</v>
      </c>
      <c r="P13" s="26">
        <v>3.4</v>
      </c>
      <c r="Q13" s="26">
        <v>103.5</v>
      </c>
      <c r="R13" s="26">
        <v>101.4</v>
      </c>
      <c r="S13" s="31">
        <f t="shared" si="9"/>
        <v>105.7</v>
      </c>
      <c r="T13" s="31">
        <f t="shared" si="10"/>
        <v>204.9</v>
      </c>
      <c r="U13" s="31">
        <f t="shared" si="11"/>
        <v>515.5</v>
      </c>
      <c r="V13" s="26">
        <v>102308.18541324326</v>
      </c>
      <c r="W13" s="31">
        <f t="shared" si="12"/>
        <v>14.706826612601471</v>
      </c>
      <c r="X13" s="31">
        <f t="shared" si="13"/>
        <v>74.766953834280656</v>
      </c>
      <c r="Y13" s="31">
        <f t="shared" si="14"/>
        <v>14838.547770438379</v>
      </c>
      <c r="Z13" s="38">
        <f t="shared" si="15"/>
        <v>4.1713913991810996</v>
      </c>
      <c r="AA13" s="38">
        <f t="shared" si="16"/>
        <v>1.8737096869204248</v>
      </c>
      <c r="AB13" s="44">
        <f t="shared" si="17"/>
        <v>1.1675189722982067</v>
      </c>
    </row>
    <row r="14" spans="1:28" x14ac:dyDescent="0.3">
      <c r="A14" s="25">
        <v>102.5</v>
      </c>
      <c r="B14" s="26">
        <v>206.4</v>
      </c>
      <c r="C14" s="26">
        <v>102.8</v>
      </c>
      <c r="D14" s="26">
        <v>6.5</v>
      </c>
      <c r="E14" s="7">
        <f t="shared" si="0"/>
        <v>308.89999999999998</v>
      </c>
      <c r="F14" s="7">
        <f t="shared" si="1"/>
        <v>109.3</v>
      </c>
      <c r="G14" s="31">
        <f t="shared" si="2"/>
        <v>527.5</v>
      </c>
      <c r="H14" s="19">
        <v>247215.43408360126</v>
      </c>
      <c r="I14" s="32">
        <f t="shared" si="3"/>
        <v>29.935789081271633</v>
      </c>
      <c r="J14" s="31">
        <f t="shared" si="4"/>
        <v>76.507406687842959</v>
      </c>
      <c r="K14" s="31">
        <f t="shared" si="5"/>
        <v>35855.567307953963</v>
      </c>
      <c r="L14" s="8">
        <f t="shared" si="6"/>
        <v>4.5545565983135372</v>
      </c>
      <c r="M14" s="8">
        <f t="shared" si="7"/>
        <v>1.8837034812706197</v>
      </c>
      <c r="N14" s="17">
        <f t="shared" si="8"/>
        <v>1.4761907102560632</v>
      </c>
      <c r="O14" s="25">
        <v>102.3</v>
      </c>
      <c r="P14" s="26">
        <v>5</v>
      </c>
      <c r="Q14" s="26">
        <v>102.6</v>
      </c>
      <c r="R14" s="26">
        <v>206.2</v>
      </c>
      <c r="S14" s="31">
        <f t="shared" si="9"/>
        <v>107.3</v>
      </c>
      <c r="T14" s="31">
        <f t="shared" si="10"/>
        <v>308.79999999999995</v>
      </c>
      <c r="U14" s="31">
        <f t="shared" si="11"/>
        <v>724.89999999999986</v>
      </c>
      <c r="V14" s="26">
        <v>113669.90229001231</v>
      </c>
      <c r="W14" s="31">
        <f t="shared" si="12"/>
        <v>29.906781533712259</v>
      </c>
      <c r="X14" s="31">
        <f t="shared" si="13"/>
        <v>105.13785612894284</v>
      </c>
      <c r="Y14" s="31">
        <f t="shared" si="14"/>
        <v>16486.425483733354</v>
      </c>
      <c r="Z14" s="38">
        <f t="shared" si="15"/>
        <v>4.217126503978692</v>
      </c>
      <c r="AA14" s="38">
        <f t="shared" si="16"/>
        <v>2.0217591170531244</v>
      </c>
      <c r="AB14" s="44">
        <f t="shared" si="17"/>
        <v>1.4757696782483871</v>
      </c>
    </row>
    <row r="15" spans="1:28" x14ac:dyDescent="0.3">
      <c r="A15" s="25">
        <v>137.6</v>
      </c>
      <c r="B15" s="26">
        <v>102.6</v>
      </c>
      <c r="C15" s="26">
        <v>137.69999999999999</v>
      </c>
      <c r="D15" s="26">
        <v>3.2</v>
      </c>
      <c r="E15" s="7">
        <f t="shared" si="0"/>
        <v>240.2</v>
      </c>
      <c r="F15" s="7">
        <f t="shared" si="1"/>
        <v>140.89999999999998</v>
      </c>
      <c r="G15" s="31">
        <f t="shared" si="2"/>
        <v>522</v>
      </c>
      <c r="H15" s="19">
        <v>274706.1994609164</v>
      </c>
      <c r="I15" s="32">
        <f t="shared" si="3"/>
        <v>14.8808718979577</v>
      </c>
      <c r="J15" s="31">
        <f t="shared" si="4"/>
        <v>75.709699129960228</v>
      </c>
      <c r="K15" s="31">
        <f t="shared" si="5"/>
        <v>39842.765728583952</v>
      </c>
      <c r="L15" s="8">
        <f t="shared" si="6"/>
        <v>4.6003494778182334</v>
      </c>
      <c r="M15" s="8">
        <f t="shared" si="7"/>
        <v>1.8791515203031515</v>
      </c>
      <c r="N15" s="17">
        <f t="shared" si="8"/>
        <v>1.1726283780766869</v>
      </c>
      <c r="O15" s="25">
        <v>137.30000000000001</v>
      </c>
      <c r="P15" s="26">
        <v>-0.8</v>
      </c>
      <c r="Q15" s="26">
        <v>137.80000000000001</v>
      </c>
      <c r="R15" s="26">
        <v>101.7</v>
      </c>
      <c r="S15" s="31">
        <f t="shared" si="9"/>
        <v>136.5</v>
      </c>
      <c r="T15" s="31">
        <f t="shared" si="10"/>
        <v>239.5</v>
      </c>
      <c r="U15" s="31">
        <f t="shared" si="11"/>
        <v>615.5</v>
      </c>
      <c r="V15" s="26">
        <v>127726.48602479239</v>
      </c>
      <c r="W15" s="31">
        <f t="shared" si="12"/>
        <v>14.750337933940529</v>
      </c>
      <c r="X15" s="31">
        <f t="shared" si="13"/>
        <v>89.270727613966514</v>
      </c>
      <c r="Y15" s="31">
        <f t="shared" si="14"/>
        <v>18525.160589777974</v>
      </c>
      <c r="Z15" s="38">
        <f t="shared" si="15"/>
        <v>4.2677619814531003</v>
      </c>
      <c r="AA15" s="38">
        <f t="shared" si="16"/>
        <v>1.9507090745682245</v>
      </c>
      <c r="AB15" s="44">
        <f t="shared" si="17"/>
        <v>1.1688019702236341</v>
      </c>
    </row>
    <row r="16" spans="1:28" x14ac:dyDescent="0.3">
      <c r="A16" s="25">
        <v>137.6</v>
      </c>
      <c r="B16" s="26">
        <v>137.4</v>
      </c>
      <c r="C16" s="26">
        <v>137.69999999999999</v>
      </c>
      <c r="D16" s="26">
        <v>4.2</v>
      </c>
      <c r="E16" s="7">
        <f t="shared" si="0"/>
        <v>275</v>
      </c>
      <c r="F16" s="7">
        <f t="shared" si="1"/>
        <v>141.89999999999998</v>
      </c>
      <c r="G16" s="31">
        <f t="shared" si="2"/>
        <v>558.79999999999995</v>
      </c>
      <c r="H16" s="19">
        <v>285531.3807531381</v>
      </c>
      <c r="I16" s="32">
        <f t="shared" si="3"/>
        <v>19.928185173288384</v>
      </c>
      <c r="J16" s="31">
        <f t="shared" si="4"/>
        <v>81.047087880884632</v>
      </c>
      <c r="K16" s="31">
        <f t="shared" si="5"/>
        <v>41412.825534448668</v>
      </c>
      <c r="L16" s="8">
        <f t="shared" si="6"/>
        <v>4.6171348627688946</v>
      </c>
      <c r="M16" s="8">
        <f t="shared" si="7"/>
        <v>1.9087374147430336</v>
      </c>
      <c r="N16" s="17">
        <f t="shared" si="8"/>
        <v>1.2994677500244209</v>
      </c>
      <c r="O16" s="25">
        <v>137.1</v>
      </c>
      <c r="P16" s="26">
        <v>3.3</v>
      </c>
      <c r="Q16" s="26">
        <v>142.6</v>
      </c>
      <c r="R16" s="26">
        <v>132.69999999999999</v>
      </c>
      <c r="S16" s="31">
        <f t="shared" si="9"/>
        <v>140.4</v>
      </c>
      <c r="T16" s="31">
        <f t="shared" si="10"/>
        <v>275.29999999999995</v>
      </c>
      <c r="U16" s="31">
        <f t="shared" si="11"/>
        <v>690.99999999999989</v>
      </c>
      <c r="V16" s="26">
        <v>135719.22133548104</v>
      </c>
      <c r="W16" s="31">
        <f t="shared" si="12"/>
        <v>19.246507805643144</v>
      </c>
      <c r="X16" s="31">
        <f t="shared" si="13"/>
        <v>100.22107681762934</v>
      </c>
      <c r="Y16" s="31">
        <f t="shared" si="14"/>
        <v>19684.408838049327</v>
      </c>
      <c r="Z16" s="38">
        <f t="shared" si="15"/>
        <v>4.2941223765949692</v>
      </c>
      <c r="AA16" s="38">
        <f t="shared" si="16"/>
        <v>2.0009590646750879</v>
      </c>
      <c r="AB16" s="44">
        <f t="shared" si="17"/>
        <v>1.2843519401653247</v>
      </c>
    </row>
    <row r="17" spans="1:28" ht="15" thickBot="1" x14ac:dyDescent="0.35">
      <c r="A17" s="27">
        <v>137.5</v>
      </c>
      <c r="B17" s="28">
        <v>275.10000000000002</v>
      </c>
      <c r="C17" s="28">
        <v>137.80000000000001</v>
      </c>
      <c r="D17" s="28">
        <v>7.7</v>
      </c>
      <c r="E17" s="13">
        <f t="shared" si="0"/>
        <v>412.6</v>
      </c>
      <c r="F17" s="13">
        <f t="shared" si="1"/>
        <v>145.5</v>
      </c>
      <c r="G17" s="34">
        <f t="shared" si="2"/>
        <v>703.6</v>
      </c>
      <c r="H17" s="20">
        <v>294150.69967707212</v>
      </c>
      <c r="I17" s="35">
        <f t="shared" si="3"/>
        <v>39.899881667915828</v>
      </c>
      <c r="J17" s="34">
        <f t="shared" si="4"/>
        <v>102.04855231386978</v>
      </c>
      <c r="K17" s="34">
        <f t="shared" si="5"/>
        <v>42662.95205252571</v>
      </c>
      <c r="L17" s="14">
        <f t="shared" si="6"/>
        <v>4.6300509030535242</v>
      </c>
      <c r="M17" s="14">
        <f t="shared" si="7"/>
        <v>2.008806848086313</v>
      </c>
      <c r="N17" s="18">
        <f t="shared" si="8"/>
        <v>1.6009716076905729</v>
      </c>
      <c r="O17" s="27">
        <v>137.19999999999999</v>
      </c>
      <c r="P17" s="28">
        <v>3</v>
      </c>
      <c r="Q17" s="28">
        <v>137.4</v>
      </c>
      <c r="R17" s="28">
        <v>275</v>
      </c>
      <c r="S17" s="34">
        <f t="shared" si="9"/>
        <v>140.19999999999999</v>
      </c>
      <c r="T17" s="34">
        <f t="shared" si="10"/>
        <v>412.4</v>
      </c>
      <c r="U17" s="34">
        <f t="shared" si="11"/>
        <v>965</v>
      </c>
      <c r="V17" s="28">
        <v>144277.32231618359</v>
      </c>
      <c r="W17" s="34">
        <f t="shared" si="12"/>
        <v>39.885377894136141</v>
      </c>
      <c r="X17" s="34">
        <f t="shared" si="13"/>
        <v>139.96141697396862</v>
      </c>
      <c r="Y17" s="34">
        <f t="shared" si="14"/>
        <v>20925.656444127504</v>
      </c>
      <c r="Z17" s="45">
        <f t="shared" si="15"/>
        <v>4.3206790908273298</v>
      </c>
      <c r="AA17" s="45">
        <f t="shared" si="16"/>
        <v>2.146008330644682</v>
      </c>
      <c r="AB17" s="46">
        <f t="shared" si="17"/>
        <v>1.600813711131152</v>
      </c>
    </row>
    <row r="20" spans="1:28" x14ac:dyDescent="0.3">
      <c r="A20" t="s">
        <v>16</v>
      </c>
      <c r="L20" t="s">
        <v>16</v>
      </c>
    </row>
    <row r="21" spans="1:28" ht="15" thickBot="1" x14ac:dyDescent="0.35"/>
    <row r="22" spans="1:28" x14ac:dyDescent="0.3">
      <c r="A22" s="4" t="s">
        <v>17</v>
      </c>
      <c r="B22" s="4"/>
      <c r="L22" s="4" t="s">
        <v>17</v>
      </c>
      <c r="M22" s="4"/>
    </row>
    <row r="23" spans="1:28" x14ac:dyDescent="0.3">
      <c r="A23" s="1" t="s">
        <v>18</v>
      </c>
      <c r="B23" s="1">
        <v>0.99742725923246389</v>
      </c>
      <c r="L23" s="1" t="s">
        <v>18</v>
      </c>
      <c r="M23" s="1">
        <v>0.9973133819645329</v>
      </c>
    </row>
    <row r="24" spans="1:28" x14ac:dyDescent="0.3">
      <c r="A24" s="1" t="s">
        <v>19</v>
      </c>
      <c r="B24" s="1">
        <v>0.99486113745998483</v>
      </c>
      <c r="L24" s="1" t="s">
        <v>19</v>
      </c>
      <c r="M24" s="1">
        <v>0.99463398184553431</v>
      </c>
    </row>
    <row r="25" spans="1:28" x14ac:dyDescent="0.3">
      <c r="A25" s="1" t="s">
        <v>20</v>
      </c>
      <c r="B25" s="1">
        <v>0.99400466036998225</v>
      </c>
      <c r="L25" s="1" t="s">
        <v>20</v>
      </c>
      <c r="M25" s="1">
        <v>0.99373964548645677</v>
      </c>
    </row>
    <row r="26" spans="1:28" x14ac:dyDescent="0.3">
      <c r="A26" s="1" t="s">
        <v>21</v>
      </c>
      <c r="B26" s="1">
        <v>1.4581890151554542E-2</v>
      </c>
      <c r="L26" s="1" t="s">
        <v>21</v>
      </c>
      <c r="M26" s="1">
        <v>1.8318529797558356E-2</v>
      </c>
    </row>
    <row r="27" spans="1:28" ht="15" thickBot="1" x14ac:dyDescent="0.35">
      <c r="A27" s="2" t="s">
        <v>22</v>
      </c>
      <c r="B27" s="2">
        <v>15</v>
      </c>
      <c r="L27" s="2" t="s">
        <v>22</v>
      </c>
      <c r="M27" s="2">
        <v>15</v>
      </c>
    </row>
    <row r="29" spans="1:28" ht="15" thickBot="1" x14ac:dyDescent="0.35">
      <c r="A29" t="s">
        <v>23</v>
      </c>
      <c r="L29" t="s">
        <v>23</v>
      </c>
    </row>
    <row r="30" spans="1:28" x14ac:dyDescent="0.3">
      <c r="A30" s="3"/>
      <c r="B30" s="3" t="s">
        <v>28</v>
      </c>
      <c r="C30" s="3" t="s">
        <v>29</v>
      </c>
      <c r="D30" s="3" t="s">
        <v>30</v>
      </c>
      <c r="E30" s="3" t="s">
        <v>31</v>
      </c>
      <c r="F30" s="3" t="s">
        <v>32</v>
      </c>
      <c r="L30" s="3"/>
      <c r="M30" s="3" t="s">
        <v>28</v>
      </c>
      <c r="N30" s="3" t="s">
        <v>29</v>
      </c>
      <c r="O30" s="3" t="s">
        <v>30</v>
      </c>
      <c r="P30" s="3" t="s">
        <v>31</v>
      </c>
      <c r="Q30" s="3" t="s">
        <v>32</v>
      </c>
    </row>
    <row r="31" spans="1:28" x14ac:dyDescent="0.3">
      <c r="A31" s="1" t="s">
        <v>24</v>
      </c>
      <c r="B31" s="1">
        <v>2</v>
      </c>
      <c r="C31" s="1">
        <v>0.49397430172104401</v>
      </c>
      <c r="D31" s="1">
        <v>0.246987150860522</v>
      </c>
      <c r="E31" s="1">
        <v>1161.5735541239665</v>
      </c>
      <c r="F31" s="1">
        <v>1.8416284061667319E-14</v>
      </c>
      <c r="L31" s="1" t="s">
        <v>24</v>
      </c>
      <c r="M31" s="1">
        <v>2</v>
      </c>
      <c r="N31" s="1">
        <v>0.74640343917821284</v>
      </c>
      <c r="O31" s="1">
        <v>0.37320171958910642</v>
      </c>
      <c r="P31" s="1">
        <v>1112.1475401842938</v>
      </c>
      <c r="Q31" s="1">
        <v>2.3873320359175611E-14</v>
      </c>
    </row>
    <row r="32" spans="1:28" x14ac:dyDescent="0.3">
      <c r="A32" s="1" t="s">
        <v>25</v>
      </c>
      <c r="B32" s="1">
        <v>12</v>
      </c>
      <c r="C32" s="1">
        <v>2.5515782447040401E-3</v>
      </c>
      <c r="D32" s="1">
        <v>2.1263152039200335E-4</v>
      </c>
      <c r="E32" s="1"/>
      <c r="F32" s="1"/>
      <c r="L32" s="1" t="s">
        <v>25</v>
      </c>
      <c r="M32" s="1">
        <v>12</v>
      </c>
      <c r="N32" s="1">
        <v>4.0268224073284004E-3</v>
      </c>
      <c r="O32" s="1">
        <v>3.3556853394403337E-4</v>
      </c>
      <c r="P32" s="1"/>
      <c r="Q32" s="1"/>
    </row>
    <row r="33" spans="1:20" ht="15" thickBot="1" x14ac:dyDescent="0.35">
      <c r="A33" s="2" t="s">
        <v>26</v>
      </c>
      <c r="B33" s="2">
        <v>14</v>
      </c>
      <c r="C33" s="2">
        <v>0.49652587996574804</v>
      </c>
      <c r="D33" s="2"/>
      <c r="E33" s="2"/>
      <c r="F33" s="2"/>
      <c r="L33" s="2" t="s">
        <v>26</v>
      </c>
      <c r="M33" s="2">
        <v>14</v>
      </c>
      <c r="N33" s="2">
        <v>0.75043026158554127</v>
      </c>
      <c r="O33" s="2"/>
      <c r="P33" s="2"/>
      <c r="Q33" s="2"/>
    </row>
    <row r="34" spans="1:20" ht="15" thickBot="1" x14ac:dyDescent="0.35"/>
    <row r="35" spans="1:20" x14ac:dyDescent="0.3">
      <c r="A35" s="3"/>
      <c r="B35" s="3" t="s">
        <v>33</v>
      </c>
      <c r="C35" s="3" t="s">
        <v>21</v>
      </c>
      <c r="D35" s="3" t="s">
        <v>34</v>
      </c>
      <c r="E35" s="3" t="s">
        <v>35</v>
      </c>
      <c r="F35" s="3" t="s">
        <v>36</v>
      </c>
      <c r="G35" s="3" t="s">
        <v>37</v>
      </c>
      <c r="H35" s="3" t="s">
        <v>38</v>
      </c>
      <c r="I35" s="3" t="s">
        <v>39</v>
      </c>
      <c r="L35" s="3"/>
      <c r="M35" s="3" t="s">
        <v>33</v>
      </c>
      <c r="N35" s="3" t="s">
        <v>21</v>
      </c>
      <c r="O35" s="3" t="s">
        <v>34</v>
      </c>
      <c r="P35" s="3" t="s">
        <v>35</v>
      </c>
      <c r="Q35" s="3" t="s">
        <v>36</v>
      </c>
      <c r="R35" s="3" t="s">
        <v>37</v>
      </c>
      <c r="S35" s="3" t="s">
        <v>38</v>
      </c>
      <c r="T35" s="3" t="s">
        <v>39</v>
      </c>
    </row>
    <row r="36" spans="1:20" x14ac:dyDescent="0.3">
      <c r="A36" s="1" t="s">
        <v>27</v>
      </c>
      <c r="B36" s="1">
        <v>3.2928598927731532</v>
      </c>
      <c r="C36" s="1">
        <v>2.3990980036634958E-2</v>
      </c>
      <c r="D36" s="1">
        <v>137.25407998109523</v>
      </c>
      <c r="E36" s="1">
        <v>1.501604458481087E-20</v>
      </c>
      <c r="F36" s="1">
        <v>3.2405880376730427</v>
      </c>
      <c r="G36" s="1">
        <v>3.3451317478732636</v>
      </c>
      <c r="H36" s="1">
        <v>3.2405880376730427</v>
      </c>
      <c r="I36" s="1">
        <v>3.3451317478732636</v>
      </c>
      <c r="L36" s="1" t="s">
        <v>27</v>
      </c>
      <c r="M36" s="1">
        <v>2.3719410225575177</v>
      </c>
      <c r="N36" s="1">
        <v>3.8766869967892782E-2</v>
      </c>
      <c r="O36" s="1">
        <v>61.1847442035426</v>
      </c>
      <c r="P36" s="1">
        <v>2.4040188329961E-16</v>
      </c>
      <c r="Q36" s="1">
        <v>2.2874752689054318</v>
      </c>
      <c r="R36" s="1">
        <v>2.4564067762096036</v>
      </c>
      <c r="S36" s="1">
        <v>2.2874752689054318</v>
      </c>
      <c r="T36" s="1">
        <v>2.4564067762096036</v>
      </c>
    </row>
    <row r="37" spans="1:20" x14ac:dyDescent="0.3">
      <c r="A37" s="1" t="s">
        <v>40</v>
      </c>
      <c r="B37" s="1">
        <v>0.8271165292668774</v>
      </c>
      <c r="C37" s="1">
        <v>2.8151351092214165E-2</v>
      </c>
      <c r="D37" s="1">
        <v>29.381059777824785</v>
      </c>
      <c r="E37" s="1">
        <v>1.5072460226014254E-12</v>
      </c>
      <c r="F37" s="1">
        <v>0.76578000433469462</v>
      </c>
      <c r="G37" s="1">
        <v>0.88845305419906018</v>
      </c>
      <c r="H37" s="1">
        <v>0.76578000433469462</v>
      </c>
      <c r="I37" s="1">
        <v>0.88845305419906018</v>
      </c>
      <c r="L37" s="1" t="s">
        <v>40</v>
      </c>
      <c r="M37" s="1">
        <v>1.3140509952973733</v>
      </c>
      <c r="N37" s="1">
        <v>4.5265270609836337E-2</v>
      </c>
      <c r="O37" s="1">
        <v>29.030004186296072</v>
      </c>
      <c r="P37" s="1">
        <v>1.7378860012223545E-12</v>
      </c>
      <c r="Q37" s="1">
        <v>1.2154264429543029</v>
      </c>
      <c r="R37" s="1">
        <v>1.4126755476404438</v>
      </c>
      <c r="S37" s="1">
        <v>1.2154264429543029</v>
      </c>
      <c r="T37" s="1">
        <v>1.4126755476404438</v>
      </c>
    </row>
    <row r="38" spans="1:20" ht="15" thickBot="1" x14ac:dyDescent="0.35">
      <c r="A38" s="2" t="s">
        <v>41</v>
      </c>
      <c r="B38" s="2">
        <v>-0.20884120061158828</v>
      </c>
      <c r="C38" s="2">
        <v>2.6763999798603257E-2</v>
      </c>
      <c r="D38" s="2">
        <v>-7.8030638986362257</v>
      </c>
      <c r="E38" s="2">
        <v>4.8483355360175251E-6</v>
      </c>
      <c r="F38" s="2">
        <v>-0.26715494674599616</v>
      </c>
      <c r="G38" s="2">
        <v>-0.15052745447718038</v>
      </c>
      <c r="H38" s="2">
        <v>-0.26715494674599616</v>
      </c>
      <c r="I38" s="2">
        <v>-0.15052745447718038</v>
      </c>
      <c r="L38" s="2" t="s">
        <v>41</v>
      </c>
      <c r="M38" s="2">
        <v>-0.56011418896402598</v>
      </c>
      <c r="N38" s="2">
        <v>4.2750744182549226E-2</v>
      </c>
      <c r="O38" s="2">
        <v>-13.101858217304754</v>
      </c>
      <c r="P38" s="2">
        <v>1.8065812513016001E-8</v>
      </c>
      <c r="Q38" s="2">
        <v>-0.65326005886678584</v>
      </c>
      <c r="R38" s="2">
        <v>-0.46696831906126612</v>
      </c>
      <c r="S38" s="2">
        <v>-0.65326005886678584</v>
      </c>
      <c r="T38" s="2">
        <v>-0.46696831906126612</v>
      </c>
    </row>
    <row r="40" spans="1:20" x14ac:dyDescent="0.3">
      <c r="B40">
        <f>10^B36</f>
        <v>1962.7269816684848</v>
      </c>
      <c r="M40">
        <f>10^M36</f>
        <v>235.47294885522925</v>
      </c>
    </row>
    <row r="41" spans="1:20" x14ac:dyDescent="0.3">
      <c r="B41" s="1">
        <v>0.8271165292668774</v>
      </c>
      <c r="M41" s="1">
        <v>1.3140509952973733</v>
      </c>
    </row>
    <row r="42" spans="1:20" ht="15" thickBot="1" x14ac:dyDescent="0.35">
      <c r="B42" s="2">
        <v>-0.20884120061158828</v>
      </c>
      <c r="M42" s="2">
        <v>-0.56011418896402598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D1" zoomScale="60" zoomScaleNormal="60" workbookViewId="0">
      <selection activeCell="V26" sqref="V26"/>
    </sheetView>
  </sheetViews>
  <sheetFormatPr defaultRowHeight="14.4" x14ac:dyDescent="0.3"/>
  <cols>
    <col min="8" max="8" width="10.5546875" customWidth="1"/>
  </cols>
  <sheetData>
    <row r="1" spans="1:28" x14ac:dyDescent="0.3">
      <c r="A1" s="9" t="s">
        <v>0</v>
      </c>
      <c r="B1" s="3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3" t="s">
        <v>6</v>
      </c>
      <c r="H1" s="33" t="s">
        <v>7</v>
      </c>
      <c r="I1" s="33" t="s">
        <v>1</v>
      </c>
      <c r="J1" s="33" t="s">
        <v>6</v>
      </c>
      <c r="K1" s="33" t="s">
        <v>7</v>
      </c>
      <c r="L1" s="11" t="s">
        <v>8</v>
      </c>
      <c r="M1" s="11" t="s">
        <v>9</v>
      </c>
      <c r="N1" s="15" t="s">
        <v>10</v>
      </c>
      <c r="O1" s="39" t="s">
        <v>0</v>
      </c>
      <c r="P1" s="33" t="s">
        <v>1</v>
      </c>
      <c r="Q1" s="33" t="s">
        <v>2</v>
      </c>
      <c r="R1" s="33" t="s">
        <v>3</v>
      </c>
      <c r="S1" s="33" t="s">
        <v>4</v>
      </c>
      <c r="T1" s="33" t="s">
        <v>5</v>
      </c>
      <c r="U1" s="33" t="s">
        <v>6</v>
      </c>
      <c r="V1" s="33" t="s">
        <v>11</v>
      </c>
      <c r="W1" s="33" t="s">
        <v>3</v>
      </c>
      <c r="X1" s="33" t="s">
        <v>6</v>
      </c>
      <c r="Y1" s="33" t="s">
        <v>11</v>
      </c>
      <c r="Z1" s="40" t="s">
        <v>12</v>
      </c>
      <c r="AA1" s="40" t="s">
        <v>9</v>
      </c>
      <c r="AB1" s="41" t="s">
        <v>13</v>
      </c>
    </row>
    <row r="2" spans="1:28" x14ac:dyDescent="0.3">
      <c r="A2" s="12" t="s">
        <v>14</v>
      </c>
      <c r="B2" s="30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30" t="s">
        <v>14</v>
      </c>
      <c r="H2" s="30" t="s">
        <v>14</v>
      </c>
      <c r="I2" s="30" t="s">
        <v>15</v>
      </c>
      <c r="J2" s="30" t="s">
        <v>15</v>
      </c>
      <c r="K2" s="30" t="s">
        <v>15</v>
      </c>
      <c r="L2" s="6"/>
      <c r="M2" s="6"/>
      <c r="N2" s="16"/>
      <c r="O2" s="42" t="s">
        <v>14</v>
      </c>
      <c r="P2" s="30" t="s">
        <v>14</v>
      </c>
      <c r="Q2" s="30" t="s">
        <v>14</v>
      </c>
      <c r="R2" s="30" t="s">
        <v>14</v>
      </c>
      <c r="S2" s="30" t="s">
        <v>14</v>
      </c>
      <c r="T2" s="30" t="s">
        <v>14</v>
      </c>
      <c r="U2" s="30" t="s">
        <v>14</v>
      </c>
      <c r="V2" s="30" t="s">
        <v>14</v>
      </c>
      <c r="W2" s="30" t="s">
        <v>15</v>
      </c>
      <c r="X2" s="30" t="s">
        <v>15</v>
      </c>
      <c r="Y2" s="30" t="s">
        <v>15</v>
      </c>
      <c r="Z2" s="37"/>
      <c r="AA2" s="37"/>
      <c r="AB2" s="43"/>
    </row>
    <row r="3" spans="1:28" x14ac:dyDescent="0.3">
      <c r="A3" s="25">
        <v>20.5</v>
      </c>
      <c r="B3" s="26">
        <v>20.6</v>
      </c>
      <c r="C3" s="26">
        <v>20.6</v>
      </c>
      <c r="D3" s="26">
        <v>1.1000000000000001</v>
      </c>
      <c r="E3" s="7">
        <f t="shared" ref="E3:E17" si="0">A3+B3</f>
        <v>41.1</v>
      </c>
      <c r="F3" s="7">
        <f t="shared" ref="F3:F17" si="1">C3+D3</f>
        <v>21.700000000000003</v>
      </c>
      <c r="G3" s="31">
        <f t="shared" ref="G3:G17" si="2">E3+2*F3</f>
        <v>84.5</v>
      </c>
      <c r="H3" s="19">
        <v>107887.52196836555</v>
      </c>
      <c r="I3" s="32">
        <f t="shared" ref="I3:I17" si="3">B3/6.89475729</f>
        <v>2.9877773986152891</v>
      </c>
      <c r="J3" s="31">
        <f t="shared" ref="J3:J17" si="4">G3/6.89475729</f>
        <v>12.255688843834559</v>
      </c>
      <c r="K3" s="31">
        <f t="shared" ref="K3:K17" si="5">H3/6.89475729</f>
        <v>15647.762122800634</v>
      </c>
      <c r="L3" s="8">
        <f t="shared" ref="L3:L17" si="6">LOG(K3)</f>
        <v>4.1944522353512266</v>
      </c>
      <c r="M3" s="8">
        <f t="shared" ref="M3:M17" si="7">LOG(J3)</f>
        <v>1.0883377262505818</v>
      </c>
      <c r="N3" s="17">
        <f t="shared" ref="N3:N17" si="8">LOG(I3)</f>
        <v>0.47534823767004281</v>
      </c>
      <c r="O3" s="25">
        <v>20.5</v>
      </c>
      <c r="P3" s="26">
        <v>2.5</v>
      </c>
      <c r="Q3" s="26">
        <v>20.9</v>
      </c>
      <c r="R3" s="26">
        <v>20.5</v>
      </c>
      <c r="S3" s="31">
        <f t="shared" ref="S3:S17" si="9">O3+P3</f>
        <v>23</v>
      </c>
      <c r="T3" s="31">
        <f t="shared" ref="T3:T17" si="10">Q3+R3</f>
        <v>41.4</v>
      </c>
      <c r="U3" s="31">
        <f t="shared" ref="U3:U17" si="11">S3+2*T3</f>
        <v>105.8</v>
      </c>
      <c r="V3" s="26">
        <v>43054.883406238689</v>
      </c>
      <c r="W3" s="31">
        <f t="shared" ref="W3:W17" si="12">R3/6.89475729</f>
        <v>2.9732736248356031</v>
      </c>
      <c r="X3" s="31">
        <f t="shared" ref="X3:X17" si="13">U3/6.89475729</f>
        <v>15.344992658907648</v>
      </c>
      <c r="Y3" s="31">
        <f t="shared" ref="Y3:Y17" si="14">V3/6.89475729</f>
        <v>6244.5828903483689</v>
      </c>
      <c r="Z3" s="38">
        <f t="shared" ref="Z3:Z17" si="15">LOG(Y3)</f>
        <v>3.7955034347886394</v>
      </c>
      <c r="AA3" s="38">
        <f t="shared" ref="AA3:AA17" si="16">LOG(X3)</f>
        <v>1.1859666850000563</v>
      </c>
      <c r="AB3" s="44">
        <f t="shared" ref="AB3:AB17" si="17">LOG(W3)</f>
        <v>0.47323487835664368</v>
      </c>
    </row>
    <row r="4" spans="1:28" x14ac:dyDescent="0.3">
      <c r="A4" s="25">
        <v>20.6</v>
      </c>
      <c r="B4" s="26">
        <v>41.7</v>
      </c>
      <c r="C4" s="26">
        <v>20.6</v>
      </c>
      <c r="D4" s="26">
        <v>2.5</v>
      </c>
      <c r="E4" s="7">
        <f t="shared" si="0"/>
        <v>62.300000000000004</v>
      </c>
      <c r="F4" s="7">
        <f t="shared" si="1"/>
        <v>23.1</v>
      </c>
      <c r="G4" s="31">
        <f t="shared" si="2"/>
        <v>108.5</v>
      </c>
      <c r="H4" s="19">
        <v>112866.48501362398</v>
      </c>
      <c r="I4" s="32">
        <f t="shared" si="3"/>
        <v>6.0480736661290075</v>
      </c>
      <c r="J4" s="31">
        <f t="shared" si="4"/>
        <v>15.736594550959168</v>
      </c>
      <c r="K4" s="31">
        <f t="shared" si="5"/>
        <v>16369.899659459075</v>
      </c>
      <c r="L4" s="8">
        <f t="shared" si="6"/>
        <v>4.2140460173791503</v>
      </c>
      <c r="M4" s="8">
        <f t="shared" si="7"/>
        <v>1.1969107554854377</v>
      </c>
      <c r="N4" s="17">
        <f t="shared" si="8"/>
        <v>0.78161707227464694</v>
      </c>
      <c r="O4" s="25">
        <v>20.5</v>
      </c>
      <c r="P4" s="26">
        <v>4.3</v>
      </c>
      <c r="Q4" s="26">
        <v>20.8</v>
      </c>
      <c r="R4" s="26">
        <v>41.4</v>
      </c>
      <c r="S4" s="31">
        <f t="shared" si="9"/>
        <v>24.8</v>
      </c>
      <c r="T4" s="31">
        <f t="shared" si="10"/>
        <v>62.2</v>
      </c>
      <c r="U4" s="31">
        <f t="shared" si="11"/>
        <v>149.20000000000002</v>
      </c>
      <c r="V4" s="26">
        <v>43981.11068596159</v>
      </c>
      <c r="W4" s="31">
        <f t="shared" si="12"/>
        <v>6.0045623447899494</v>
      </c>
      <c r="X4" s="31">
        <f t="shared" si="13"/>
        <v>21.63963047929132</v>
      </c>
      <c r="Y4" s="31">
        <f t="shared" si="14"/>
        <v>6378.9207996851164</v>
      </c>
      <c r="Z4" s="38">
        <f t="shared" si="15"/>
        <v>3.8047472100085495</v>
      </c>
      <c r="AA4" s="38">
        <f t="shared" si="16"/>
        <v>1.3352498404375395</v>
      </c>
      <c r="AB4" s="44">
        <f t="shared" si="17"/>
        <v>0.77848135842178834</v>
      </c>
    </row>
    <row r="5" spans="1:28" x14ac:dyDescent="0.3">
      <c r="A5" s="25">
        <v>20.5</v>
      </c>
      <c r="B5" s="26">
        <v>61.9</v>
      </c>
      <c r="C5" s="26">
        <v>20.7</v>
      </c>
      <c r="D5" s="26">
        <v>3.5</v>
      </c>
      <c r="E5" s="7">
        <f t="shared" si="0"/>
        <v>82.4</v>
      </c>
      <c r="F5" s="7">
        <f t="shared" si="1"/>
        <v>24.2</v>
      </c>
      <c r="G5" s="31">
        <f t="shared" si="2"/>
        <v>130.80000000000001</v>
      </c>
      <c r="H5" s="19">
        <v>116970.19657577679</v>
      </c>
      <c r="I5" s="32">
        <f t="shared" si="3"/>
        <v>8.9778359696255521</v>
      </c>
      <c r="J5" s="31">
        <f t="shared" si="4"/>
        <v>18.970936103829118</v>
      </c>
      <c r="K5" s="31">
        <f t="shared" si="5"/>
        <v>16965.092701004531</v>
      </c>
      <c r="L5" s="8">
        <f t="shared" si="6"/>
        <v>4.2295562370683593</v>
      </c>
      <c r="M5" s="8">
        <f t="shared" si="7"/>
        <v>1.2780887612891378</v>
      </c>
      <c r="N5" s="17">
        <f t="shared" si="8"/>
        <v>0.95317166632100736</v>
      </c>
      <c r="O5" s="25">
        <v>20.100000000000001</v>
      </c>
      <c r="P5" s="26">
        <v>5.7</v>
      </c>
      <c r="Q5" s="26">
        <v>20.6</v>
      </c>
      <c r="R5" s="26">
        <v>61.1</v>
      </c>
      <c r="S5" s="31">
        <f t="shared" si="9"/>
        <v>25.8</v>
      </c>
      <c r="T5" s="31">
        <f t="shared" si="10"/>
        <v>81.7</v>
      </c>
      <c r="U5" s="31">
        <f t="shared" si="11"/>
        <v>189.20000000000002</v>
      </c>
      <c r="V5" s="26">
        <v>44400.749124558213</v>
      </c>
      <c r="W5" s="31">
        <f t="shared" si="12"/>
        <v>8.8618057793880656</v>
      </c>
      <c r="X5" s="31">
        <f t="shared" si="13"/>
        <v>27.441139991165667</v>
      </c>
      <c r="Y5" s="31">
        <f t="shared" si="14"/>
        <v>6439.7842095117767</v>
      </c>
      <c r="Z5" s="38">
        <f t="shared" si="15"/>
        <v>3.8088713148460793</v>
      </c>
      <c r="AA5" s="38">
        <f t="shared" si="16"/>
        <v>1.4384021493666634</v>
      </c>
      <c r="AB5" s="44">
        <f t="shared" si="17"/>
        <v>0.94752222754344362</v>
      </c>
    </row>
    <row r="6" spans="1:28" x14ac:dyDescent="0.3">
      <c r="A6" s="25">
        <v>34.5</v>
      </c>
      <c r="B6" s="26">
        <v>34.6</v>
      </c>
      <c r="C6" s="26">
        <v>34.700000000000003</v>
      </c>
      <c r="D6" s="26">
        <v>2.4</v>
      </c>
      <c r="E6" s="7">
        <f t="shared" si="0"/>
        <v>69.099999999999994</v>
      </c>
      <c r="F6" s="7">
        <f t="shared" si="1"/>
        <v>37.1</v>
      </c>
      <c r="G6" s="31">
        <f t="shared" si="2"/>
        <v>143.30000000000001</v>
      </c>
      <c r="H6" s="19">
        <v>134430.24771838333</v>
      </c>
      <c r="I6" s="32">
        <f t="shared" si="3"/>
        <v>5.0183057277713106</v>
      </c>
      <c r="J6" s="31">
        <f t="shared" si="4"/>
        <v>20.783907826289852</v>
      </c>
      <c r="K6" s="31">
        <f t="shared" si="5"/>
        <v>19497.459020545641</v>
      </c>
      <c r="L6" s="8">
        <f t="shared" si="6"/>
        <v>4.2899780162209407</v>
      </c>
      <c r="M6" s="8">
        <f t="shared" si="7"/>
        <v>1.3177272076982338</v>
      </c>
      <c r="N6" s="17">
        <f t="shared" si="8"/>
        <v>0.700557116093666</v>
      </c>
      <c r="O6" s="25">
        <v>34.299999999999997</v>
      </c>
      <c r="P6" s="26">
        <v>2.9</v>
      </c>
      <c r="Q6" s="26">
        <v>34.5</v>
      </c>
      <c r="R6" s="26">
        <v>34.200000000000003</v>
      </c>
      <c r="S6" s="31">
        <f t="shared" si="9"/>
        <v>37.199999999999996</v>
      </c>
      <c r="T6" s="31">
        <f t="shared" si="10"/>
        <v>68.7</v>
      </c>
      <c r="U6" s="31">
        <f t="shared" si="11"/>
        <v>174.6</v>
      </c>
      <c r="V6" s="26">
        <v>65847.418204372778</v>
      </c>
      <c r="W6" s="31">
        <f t="shared" si="12"/>
        <v>4.9602906326525673</v>
      </c>
      <c r="X6" s="31">
        <f t="shared" si="13"/>
        <v>25.323589019331525</v>
      </c>
      <c r="Y6" s="31">
        <f t="shared" si="14"/>
        <v>9550.3605761259187</v>
      </c>
      <c r="Z6" s="38">
        <f t="shared" si="15"/>
        <v>3.9800197687843317</v>
      </c>
      <c r="AA6" s="38">
        <f t="shared" si="16"/>
        <v>1.4035252566704404</v>
      </c>
      <c r="AB6" s="44">
        <f t="shared" si="17"/>
        <v>0.69550712335702447</v>
      </c>
    </row>
    <row r="7" spans="1:28" x14ac:dyDescent="0.3">
      <c r="A7" s="25">
        <v>34.4</v>
      </c>
      <c r="B7" s="26">
        <v>68.7</v>
      </c>
      <c r="C7" s="26">
        <v>34.700000000000003</v>
      </c>
      <c r="D7" s="26">
        <v>4</v>
      </c>
      <c r="E7" s="7">
        <f t="shared" si="0"/>
        <v>103.1</v>
      </c>
      <c r="F7" s="7">
        <f t="shared" si="1"/>
        <v>38.700000000000003</v>
      </c>
      <c r="G7" s="31">
        <f t="shared" si="2"/>
        <v>180.5</v>
      </c>
      <c r="H7" s="19">
        <v>144990.08498583568</v>
      </c>
      <c r="I7" s="32">
        <f t="shared" si="3"/>
        <v>9.9640925866441918</v>
      </c>
      <c r="J7" s="31">
        <f t="shared" si="4"/>
        <v>26.179311672332993</v>
      </c>
      <c r="K7" s="31">
        <f t="shared" si="5"/>
        <v>21029.033929319892</v>
      </c>
      <c r="L7" s="8">
        <f t="shared" si="6"/>
        <v>4.3228193217209103</v>
      </c>
      <c r="M7" s="8">
        <f t="shared" si="7"/>
        <v>1.4179582235425661</v>
      </c>
      <c r="N7" s="17">
        <f t="shared" si="8"/>
        <v>0.9984377543604398</v>
      </c>
      <c r="O7" s="25">
        <v>34.299999999999997</v>
      </c>
      <c r="P7" s="26">
        <v>4</v>
      </c>
      <c r="Q7" s="26">
        <v>34.6</v>
      </c>
      <c r="R7" s="26">
        <v>67.8</v>
      </c>
      <c r="S7" s="31">
        <f t="shared" si="9"/>
        <v>38.299999999999997</v>
      </c>
      <c r="T7" s="31">
        <f t="shared" si="10"/>
        <v>102.4</v>
      </c>
      <c r="U7" s="31">
        <f t="shared" si="11"/>
        <v>243.10000000000002</v>
      </c>
      <c r="V7" s="26">
        <v>66117.480229070075</v>
      </c>
      <c r="W7" s="31">
        <f t="shared" si="12"/>
        <v>9.8335586226270184</v>
      </c>
      <c r="X7" s="31">
        <f t="shared" si="13"/>
        <v>35.258674058416346</v>
      </c>
      <c r="Y7" s="31">
        <f t="shared" si="14"/>
        <v>9589.5297612528539</v>
      </c>
      <c r="Z7" s="38">
        <f t="shared" si="15"/>
        <v>3.9817973113312299</v>
      </c>
      <c r="AA7" s="38">
        <f t="shared" si="16"/>
        <v>1.5472659761442251</v>
      </c>
      <c r="AB7" s="44">
        <f t="shared" si="17"/>
        <v>0.99271071116795273</v>
      </c>
    </row>
    <row r="8" spans="1:28" x14ac:dyDescent="0.3">
      <c r="A8" s="25">
        <v>34.6</v>
      </c>
      <c r="B8" s="26">
        <v>102.5</v>
      </c>
      <c r="C8" s="26">
        <v>34.799999999999997</v>
      </c>
      <c r="D8" s="26">
        <v>5.9</v>
      </c>
      <c r="E8" s="7">
        <f t="shared" si="0"/>
        <v>137.1</v>
      </c>
      <c r="F8" s="7">
        <f t="shared" si="1"/>
        <v>40.699999999999996</v>
      </c>
      <c r="G8" s="31">
        <f t="shared" si="2"/>
        <v>218.5</v>
      </c>
      <c r="H8" s="19">
        <v>148854.77582846003</v>
      </c>
      <c r="I8" s="32">
        <f t="shared" si="3"/>
        <v>14.866368124178015</v>
      </c>
      <c r="J8" s="31">
        <f t="shared" si="4"/>
        <v>31.690745708613623</v>
      </c>
      <c r="K8" s="31">
        <f t="shared" si="5"/>
        <v>21589.559946418365</v>
      </c>
      <c r="L8" s="8">
        <f t="shared" si="6"/>
        <v>4.3342437903291389</v>
      </c>
      <c r="M8" s="8">
        <f t="shared" si="7"/>
        <v>1.50093245860733</v>
      </c>
      <c r="N8" s="17">
        <f t="shared" si="8"/>
        <v>1.1722048826926625</v>
      </c>
      <c r="O8" s="25">
        <v>34.299999999999997</v>
      </c>
      <c r="P8" s="26">
        <v>-5.5</v>
      </c>
      <c r="Q8" s="26">
        <v>34.5</v>
      </c>
      <c r="R8" s="26">
        <v>101.9</v>
      </c>
      <c r="S8" s="31">
        <f t="shared" si="9"/>
        <v>28.799999999999997</v>
      </c>
      <c r="T8" s="31">
        <f t="shared" si="10"/>
        <v>136.4</v>
      </c>
      <c r="U8" s="31">
        <f t="shared" si="11"/>
        <v>301.60000000000002</v>
      </c>
      <c r="V8" s="26">
        <v>63982.902044955881</v>
      </c>
      <c r="W8" s="31">
        <f t="shared" si="12"/>
        <v>14.779345481499901</v>
      </c>
      <c r="X8" s="31">
        <f t="shared" si="13"/>
        <v>43.743381719532586</v>
      </c>
      <c r="Y8" s="31">
        <f t="shared" si="14"/>
        <v>9279.9353702784047</v>
      </c>
      <c r="Z8" s="38">
        <f t="shared" si="15"/>
        <v>3.9675449516036472</v>
      </c>
      <c r="AA8" s="38">
        <f t="shared" si="16"/>
        <v>1.6409123544986259</v>
      </c>
      <c r="AB8" s="44">
        <f t="shared" si="17"/>
        <v>1.1696552013073158</v>
      </c>
    </row>
    <row r="9" spans="1:28" x14ac:dyDescent="0.3">
      <c r="A9" s="25">
        <v>68.5</v>
      </c>
      <c r="B9" s="26">
        <v>68.900000000000006</v>
      </c>
      <c r="C9" s="26">
        <v>68.7</v>
      </c>
      <c r="D9" s="26">
        <v>4</v>
      </c>
      <c r="E9" s="7">
        <f t="shared" si="0"/>
        <v>137.4</v>
      </c>
      <c r="F9" s="7">
        <f t="shared" si="1"/>
        <v>72.7</v>
      </c>
      <c r="G9" s="31">
        <f t="shared" si="2"/>
        <v>282.8</v>
      </c>
      <c r="H9" s="19">
        <v>195544.76190476189</v>
      </c>
      <c r="I9" s="32">
        <f t="shared" si="3"/>
        <v>9.9931001342035639</v>
      </c>
      <c r="J9" s="31">
        <f t="shared" si="4"/>
        <v>41.016672248951636</v>
      </c>
      <c r="K9" s="31">
        <f t="shared" si="5"/>
        <v>28361.369904692016</v>
      </c>
      <c r="L9" s="8">
        <f t="shared" si="6"/>
        <v>4.452727204214832</v>
      </c>
      <c r="M9" s="8">
        <f t="shared" si="7"/>
        <v>1.6129604224257512</v>
      </c>
      <c r="N9" s="17">
        <f t="shared" si="8"/>
        <v>0.99970023920851525</v>
      </c>
      <c r="O9" s="25">
        <v>68.2</v>
      </c>
      <c r="P9" s="26">
        <v>0.7</v>
      </c>
      <c r="Q9" s="26">
        <v>68.599999999999994</v>
      </c>
      <c r="R9" s="26">
        <v>68.400000000000006</v>
      </c>
      <c r="S9" s="31">
        <f t="shared" si="9"/>
        <v>68.900000000000006</v>
      </c>
      <c r="T9" s="31">
        <f t="shared" si="10"/>
        <v>137</v>
      </c>
      <c r="U9" s="31">
        <f t="shared" si="11"/>
        <v>342.9</v>
      </c>
      <c r="V9" s="26">
        <v>110328.55209742897</v>
      </c>
      <c r="W9" s="31">
        <f t="shared" si="12"/>
        <v>9.9205812653051346</v>
      </c>
      <c r="X9" s="31">
        <f t="shared" si="13"/>
        <v>49.733440290542838</v>
      </c>
      <c r="Y9" s="31">
        <f t="shared" si="14"/>
        <v>16001.803610613966</v>
      </c>
      <c r="Z9" s="38">
        <f t="shared" si="15"/>
        <v>4.2041689360303973</v>
      </c>
      <c r="AA9" s="38">
        <f t="shared" si="16"/>
        <v>1.6966485024158335</v>
      </c>
      <c r="AB9" s="44">
        <f t="shared" si="17"/>
        <v>0.99653711902100561</v>
      </c>
    </row>
    <row r="10" spans="1:28" x14ac:dyDescent="0.3">
      <c r="A10" s="25">
        <v>68.5</v>
      </c>
      <c r="B10" s="26">
        <v>137.69999999999999</v>
      </c>
      <c r="C10" s="26">
        <v>68.8</v>
      </c>
      <c r="D10" s="26">
        <v>7.2</v>
      </c>
      <c r="E10" s="7">
        <f t="shared" si="0"/>
        <v>206.2</v>
      </c>
      <c r="F10" s="7">
        <f t="shared" si="1"/>
        <v>76</v>
      </c>
      <c r="G10" s="31">
        <f t="shared" si="2"/>
        <v>358.2</v>
      </c>
      <c r="H10" s="19">
        <v>205173</v>
      </c>
      <c r="I10" s="32">
        <f t="shared" si="3"/>
        <v>19.971696494627441</v>
      </c>
      <c r="J10" s="31">
        <f t="shared" si="4"/>
        <v>51.952517678834781</v>
      </c>
      <c r="K10" s="31">
        <f t="shared" si="5"/>
        <v>29757.827776994887</v>
      </c>
      <c r="L10" s="8">
        <f t="shared" si="6"/>
        <v>4.4736012259700875</v>
      </c>
      <c r="M10" s="8">
        <f t="shared" si="7"/>
        <v>1.7156065988139022</v>
      </c>
      <c r="N10" s="17">
        <f t="shared" si="8"/>
        <v>1.300414957557813</v>
      </c>
      <c r="O10" s="25">
        <v>68.099999999999994</v>
      </c>
      <c r="P10" s="26">
        <v>6.1</v>
      </c>
      <c r="Q10" s="26">
        <v>68.599999999999994</v>
      </c>
      <c r="R10" s="26">
        <v>137.5</v>
      </c>
      <c r="S10" s="31">
        <f t="shared" si="9"/>
        <v>74.199999999999989</v>
      </c>
      <c r="T10" s="31">
        <f t="shared" si="10"/>
        <v>206.1</v>
      </c>
      <c r="U10" s="31">
        <f t="shared" si="11"/>
        <v>486.4</v>
      </c>
      <c r="V10" s="26">
        <v>111698.00965368847</v>
      </c>
      <c r="W10" s="31">
        <f t="shared" si="12"/>
        <v>19.942688947068071</v>
      </c>
      <c r="X10" s="31">
        <f t="shared" si="13"/>
        <v>70.546355664392067</v>
      </c>
      <c r="Y10" s="31">
        <f t="shared" si="14"/>
        <v>16200.426636582659</v>
      </c>
      <c r="Z10" s="38">
        <f t="shared" si="15"/>
        <v>4.2095264517941038</v>
      </c>
      <c r="AA10" s="38">
        <f t="shared" si="16"/>
        <v>1.8484745835655678</v>
      </c>
      <c r="AB10" s="44">
        <f t="shared" si="17"/>
        <v>1.299783715467171</v>
      </c>
    </row>
    <row r="11" spans="1:28" x14ac:dyDescent="0.3">
      <c r="A11" s="25">
        <v>68.5</v>
      </c>
      <c r="B11" s="26">
        <v>206.5</v>
      </c>
      <c r="C11" s="26">
        <v>69.099999999999994</v>
      </c>
      <c r="D11" s="26">
        <v>10.3</v>
      </c>
      <c r="E11" s="7">
        <f t="shared" si="0"/>
        <v>275</v>
      </c>
      <c r="F11" s="7">
        <f t="shared" si="1"/>
        <v>79.399999999999991</v>
      </c>
      <c r="G11" s="31">
        <f t="shared" si="2"/>
        <v>433.79999999999995</v>
      </c>
      <c r="H11" s="19">
        <v>207055.85464333778</v>
      </c>
      <c r="I11" s="32">
        <f t="shared" si="3"/>
        <v>29.95029285505132</v>
      </c>
      <c r="J11" s="31">
        <f t="shared" si="4"/>
        <v>62.917370656277292</v>
      </c>
      <c r="K11" s="31">
        <f t="shared" si="5"/>
        <v>30030.91275506491</v>
      </c>
      <c r="L11" s="8">
        <f t="shared" si="6"/>
        <v>4.477568532281027</v>
      </c>
      <c r="M11" s="8">
        <f t="shared" si="7"/>
        <v>1.7987705649790637</v>
      </c>
      <c r="N11" s="17">
        <f t="shared" si="8"/>
        <v>1.4764010732933093</v>
      </c>
      <c r="O11" s="25">
        <v>68.400000000000006</v>
      </c>
      <c r="P11" s="26">
        <v>7.2</v>
      </c>
      <c r="Q11" s="26">
        <v>68.599999999999994</v>
      </c>
      <c r="R11" s="26">
        <v>206</v>
      </c>
      <c r="S11" s="31">
        <f t="shared" si="9"/>
        <v>75.600000000000009</v>
      </c>
      <c r="T11" s="31">
        <f t="shared" si="10"/>
        <v>274.60000000000002</v>
      </c>
      <c r="U11" s="31">
        <f t="shared" si="11"/>
        <v>624.80000000000007</v>
      </c>
      <c r="V11" s="26">
        <v>108388.50927838692</v>
      </c>
      <c r="W11" s="31">
        <f t="shared" si="12"/>
        <v>29.877773986152889</v>
      </c>
      <c r="X11" s="31">
        <f t="shared" si="13"/>
        <v>90.61957857547732</v>
      </c>
      <c r="Y11" s="31">
        <f t="shared" si="14"/>
        <v>15720.424188911067</v>
      </c>
      <c r="Z11" s="38">
        <f t="shared" si="15"/>
        <v>4.1964642605594875</v>
      </c>
      <c r="AA11" s="38">
        <f t="shared" si="16"/>
        <v>1.9572220381701333</v>
      </c>
      <c r="AB11" s="44">
        <f t="shared" si="17"/>
        <v>1.4753482376700429</v>
      </c>
    </row>
    <row r="12" spans="1:28" x14ac:dyDescent="0.3">
      <c r="A12" s="25">
        <v>102.6</v>
      </c>
      <c r="B12" s="26">
        <v>68.8</v>
      </c>
      <c r="C12" s="26">
        <v>102.7</v>
      </c>
      <c r="D12" s="26">
        <v>3.8</v>
      </c>
      <c r="E12" s="7">
        <f t="shared" si="0"/>
        <v>171.39999999999998</v>
      </c>
      <c r="F12" s="7">
        <f t="shared" si="1"/>
        <v>106.5</v>
      </c>
      <c r="G12" s="31">
        <f t="shared" si="2"/>
        <v>384.4</v>
      </c>
      <c r="H12" s="19">
        <v>223337.69063180828</v>
      </c>
      <c r="I12" s="32">
        <f t="shared" si="3"/>
        <v>9.978596360423877</v>
      </c>
      <c r="J12" s="31">
        <f t="shared" si="4"/>
        <v>55.752506409112478</v>
      </c>
      <c r="K12" s="31">
        <f t="shared" si="5"/>
        <v>32392.393414012153</v>
      </c>
      <c r="L12" s="8">
        <f t="shared" si="6"/>
        <v>4.5104430384114131</v>
      </c>
      <c r="M12" s="8">
        <f t="shared" si="7"/>
        <v>1.7462643962973972</v>
      </c>
      <c r="N12" s="17">
        <f t="shared" si="8"/>
        <v>0.9990694555364007</v>
      </c>
      <c r="O12" s="25">
        <v>102.3</v>
      </c>
      <c r="P12" s="26">
        <v>1.5</v>
      </c>
      <c r="Q12" s="26">
        <v>102.6</v>
      </c>
      <c r="R12" s="26">
        <v>68.900000000000006</v>
      </c>
      <c r="S12" s="31">
        <f t="shared" si="9"/>
        <v>103.8</v>
      </c>
      <c r="T12" s="31">
        <f t="shared" si="10"/>
        <v>171.5</v>
      </c>
      <c r="U12" s="31">
        <f t="shared" si="11"/>
        <v>446.8</v>
      </c>
      <c r="V12" s="26">
        <v>145399.82437753168</v>
      </c>
      <c r="W12" s="31">
        <f t="shared" si="12"/>
        <v>9.9931001342035639</v>
      </c>
      <c r="X12" s="31">
        <f t="shared" si="13"/>
        <v>64.802861247636457</v>
      </c>
      <c r="Y12" s="31">
        <f t="shared" si="14"/>
        <v>21088.461603777741</v>
      </c>
      <c r="Z12" s="38">
        <f t="shared" si="15"/>
        <v>4.3240448992577809</v>
      </c>
      <c r="AA12" s="38">
        <f t="shared" si="16"/>
        <v>1.8115941817444607</v>
      </c>
      <c r="AB12" s="44">
        <f t="shared" si="17"/>
        <v>0.99970023920851525</v>
      </c>
    </row>
    <row r="13" spans="1:28" x14ac:dyDescent="0.3">
      <c r="A13" s="25">
        <v>102.6</v>
      </c>
      <c r="B13" s="26">
        <v>102.5</v>
      </c>
      <c r="C13" s="26">
        <v>102.8</v>
      </c>
      <c r="D13" s="26">
        <v>5.5</v>
      </c>
      <c r="E13" s="7">
        <f t="shared" si="0"/>
        <v>205.1</v>
      </c>
      <c r="F13" s="7">
        <f t="shared" si="1"/>
        <v>108.3</v>
      </c>
      <c r="G13" s="31">
        <f t="shared" si="2"/>
        <v>421.7</v>
      </c>
      <c r="H13" s="19">
        <v>230702.41691842896</v>
      </c>
      <c r="I13" s="32">
        <f t="shared" si="3"/>
        <v>14.866368124178015</v>
      </c>
      <c r="J13" s="31">
        <f t="shared" si="4"/>
        <v>61.162414028935309</v>
      </c>
      <c r="K13" s="31">
        <f t="shared" si="5"/>
        <v>33460.556654116677</v>
      </c>
      <c r="L13" s="8">
        <f t="shared" si="6"/>
        <v>4.5245331616652367</v>
      </c>
      <c r="M13" s="8">
        <f t="shared" si="7"/>
        <v>1.7864846183157528</v>
      </c>
      <c r="N13" s="17">
        <f t="shared" si="8"/>
        <v>1.1722048826926625</v>
      </c>
      <c r="O13" s="25">
        <v>102.3</v>
      </c>
      <c r="P13" s="26">
        <v>2.2000000000000002</v>
      </c>
      <c r="Q13" s="26">
        <v>102.6</v>
      </c>
      <c r="R13" s="26">
        <v>102.7</v>
      </c>
      <c r="S13" s="31">
        <f t="shared" si="9"/>
        <v>104.5</v>
      </c>
      <c r="T13" s="31">
        <f t="shared" si="10"/>
        <v>205.3</v>
      </c>
      <c r="U13" s="31">
        <f t="shared" si="11"/>
        <v>515.1</v>
      </c>
      <c r="V13" s="26">
        <v>148359.56436027534</v>
      </c>
      <c r="W13" s="31">
        <f t="shared" si="12"/>
        <v>14.895375671737387</v>
      </c>
      <c r="X13" s="31">
        <f t="shared" si="13"/>
        <v>74.708938739161908</v>
      </c>
      <c r="Y13" s="31">
        <f t="shared" si="14"/>
        <v>21517.735595341797</v>
      </c>
      <c r="Z13" s="38">
        <f t="shared" si="15"/>
        <v>4.3327965667066781</v>
      </c>
      <c r="AA13" s="38">
        <f t="shared" si="16"/>
        <v>1.8733725671814683</v>
      </c>
      <c r="AB13" s="44">
        <f t="shared" si="17"/>
        <v>1.1730514608981675</v>
      </c>
    </row>
    <row r="14" spans="1:28" x14ac:dyDescent="0.3">
      <c r="A14" s="25">
        <v>102.6</v>
      </c>
      <c r="B14" s="26">
        <v>206.7</v>
      </c>
      <c r="C14" s="26">
        <v>102.8</v>
      </c>
      <c r="D14" s="26">
        <v>10.1</v>
      </c>
      <c r="E14" s="7">
        <f t="shared" si="0"/>
        <v>309.29999999999995</v>
      </c>
      <c r="F14" s="7">
        <f t="shared" si="1"/>
        <v>112.89999999999999</v>
      </c>
      <c r="G14" s="31">
        <f t="shared" si="2"/>
        <v>535.09999999999991</v>
      </c>
      <c r="H14" s="19">
        <v>250290.93864282811</v>
      </c>
      <c r="I14" s="32">
        <f t="shared" si="3"/>
        <v>29.97930040261069</v>
      </c>
      <c r="J14" s="31">
        <f t="shared" si="4"/>
        <v>77.609693495099066</v>
      </c>
      <c r="K14" s="31">
        <f t="shared" si="5"/>
        <v>36301.631531808147</v>
      </c>
      <c r="L14" s="8">
        <f t="shared" si="6"/>
        <v>4.5599261443016301</v>
      </c>
      <c r="M14" s="8">
        <f t="shared" si="7"/>
        <v>1.8899159682751441</v>
      </c>
      <c r="N14" s="17">
        <f t="shared" si="8"/>
        <v>1.4768214939281776</v>
      </c>
      <c r="O14" s="25">
        <v>102.3</v>
      </c>
      <c r="P14" s="26">
        <v>3.5</v>
      </c>
      <c r="Q14" s="26">
        <v>102.6</v>
      </c>
      <c r="R14" s="26">
        <v>206.4</v>
      </c>
      <c r="S14" s="31">
        <f t="shared" si="9"/>
        <v>105.8</v>
      </c>
      <c r="T14" s="31">
        <f t="shared" si="10"/>
        <v>309</v>
      </c>
      <c r="U14" s="31">
        <f t="shared" si="11"/>
        <v>723.8</v>
      </c>
      <c r="V14" s="26">
        <v>150924.58089592084</v>
      </c>
      <c r="W14" s="31">
        <f t="shared" si="12"/>
        <v>29.935789081271633</v>
      </c>
      <c r="X14" s="31">
        <f t="shared" si="13"/>
        <v>104.97831461736631</v>
      </c>
      <c r="Y14" s="31">
        <f t="shared" si="14"/>
        <v>21889.759791083354</v>
      </c>
      <c r="Z14" s="38">
        <f t="shared" si="15"/>
        <v>4.3402409958310937</v>
      </c>
      <c r="AA14" s="38">
        <f t="shared" si="16"/>
        <v>2.02109959607307</v>
      </c>
      <c r="AB14" s="44">
        <f t="shared" si="17"/>
        <v>1.4761907102560632</v>
      </c>
    </row>
    <row r="15" spans="1:28" x14ac:dyDescent="0.3">
      <c r="A15" s="25">
        <v>137.6</v>
      </c>
      <c r="B15" s="26">
        <v>102.7</v>
      </c>
      <c r="C15" s="26">
        <v>137.30000000000001</v>
      </c>
      <c r="D15" s="26">
        <v>5.2</v>
      </c>
      <c r="E15" s="7">
        <f t="shared" si="0"/>
        <v>240.3</v>
      </c>
      <c r="F15" s="7">
        <f t="shared" si="1"/>
        <v>142.5</v>
      </c>
      <c r="G15" s="31">
        <f t="shared" si="2"/>
        <v>525.29999999999995</v>
      </c>
      <c r="H15" s="19">
        <v>268461.40350877197</v>
      </c>
      <c r="I15" s="32">
        <f t="shared" si="3"/>
        <v>14.895375671737387</v>
      </c>
      <c r="J15" s="31">
        <f t="shared" si="4"/>
        <v>76.188323664689861</v>
      </c>
      <c r="K15" s="31">
        <f t="shared" si="5"/>
        <v>38937.034650681948</v>
      </c>
      <c r="L15" s="8">
        <f t="shared" si="6"/>
        <v>4.5903628736379503</v>
      </c>
      <c r="M15" s="8">
        <f t="shared" si="7"/>
        <v>1.8818884181039979</v>
      </c>
      <c r="N15" s="17">
        <f t="shared" si="8"/>
        <v>1.1730514608981675</v>
      </c>
      <c r="O15" s="25">
        <v>137.30000000000001</v>
      </c>
      <c r="P15" s="26">
        <v>0.4</v>
      </c>
      <c r="Q15" s="26">
        <v>137.6</v>
      </c>
      <c r="R15" s="26">
        <v>102.6</v>
      </c>
      <c r="S15" s="31">
        <f t="shared" si="9"/>
        <v>137.70000000000002</v>
      </c>
      <c r="T15" s="31">
        <f t="shared" si="10"/>
        <v>240.2</v>
      </c>
      <c r="U15" s="31">
        <f t="shared" si="11"/>
        <v>618.1</v>
      </c>
      <c r="V15" s="26">
        <v>184651.248933052</v>
      </c>
      <c r="W15" s="31">
        <f t="shared" si="12"/>
        <v>14.8808718979577</v>
      </c>
      <c r="X15" s="31">
        <f t="shared" si="13"/>
        <v>89.64782573223836</v>
      </c>
      <c r="Y15" s="31">
        <f t="shared" si="14"/>
        <v>26781.39942661448</v>
      </c>
      <c r="Z15" s="38">
        <f t="shared" si="15"/>
        <v>4.4278332667528124</v>
      </c>
      <c r="AA15" s="38">
        <f t="shared" si="16"/>
        <v>1.9525397608927149</v>
      </c>
      <c r="AB15" s="44">
        <f t="shared" si="17"/>
        <v>1.1726283780766869</v>
      </c>
    </row>
    <row r="16" spans="1:28" x14ac:dyDescent="0.3">
      <c r="A16" s="25">
        <v>137.6</v>
      </c>
      <c r="B16" s="26">
        <v>137.5</v>
      </c>
      <c r="C16" s="26">
        <v>137.4</v>
      </c>
      <c r="D16" s="26">
        <v>6.6</v>
      </c>
      <c r="E16" s="7">
        <f t="shared" si="0"/>
        <v>275.10000000000002</v>
      </c>
      <c r="F16" s="7">
        <f t="shared" si="1"/>
        <v>144</v>
      </c>
      <c r="G16" s="31">
        <f t="shared" si="2"/>
        <v>563.1</v>
      </c>
      <c r="H16" s="19">
        <v>279121.25340599456</v>
      </c>
      <c r="I16" s="32">
        <f t="shared" si="3"/>
        <v>19.942688947068071</v>
      </c>
      <c r="J16" s="31">
        <f t="shared" si="4"/>
        <v>81.670750153411134</v>
      </c>
      <c r="K16" s="31">
        <f t="shared" si="5"/>
        <v>40483.115165029187</v>
      </c>
      <c r="L16" s="8">
        <f t="shared" si="6"/>
        <v>4.6072739239633744</v>
      </c>
      <c r="M16" s="8">
        <f t="shared" si="7"/>
        <v>1.9120665446418981</v>
      </c>
      <c r="N16" s="17">
        <f t="shared" si="8"/>
        <v>1.299783715467171</v>
      </c>
      <c r="O16" s="25">
        <v>137.19999999999999</v>
      </c>
      <c r="P16" s="26">
        <v>0.7</v>
      </c>
      <c r="Q16" s="26">
        <v>137.6</v>
      </c>
      <c r="R16" s="26">
        <v>137.4</v>
      </c>
      <c r="S16" s="31">
        <f t="shared" si="9"/>
        <v>137.89999999999998</v>
      </c>
      <c r="T16" s="31">
        <f t="shared" si="10"/>
        <v>275</v>
      </c>
      <c r="U16" s="31">
        <f t="shared" si="11"/>
        <v>687.9</v>
      </c>
      <c r="V16" s="26">
        <v>188892.40866438873</v>
      </c>
      <c r="W16" s="31">
        <f t="shared" si="12"/>
        <v>19.928185173288384</v>
      </c>
      <c r="X16" s="31">
        <f t="shared" si="13"/>
        <v>99.771459830459094</v>
      </c>
      <c r="Y16" s="31">
        <f t="shared" si="14"/>
        <v>27396.527639682688</v>
      </c>
      <c r="Z16" s="38">
        <f t="shared" si="15"/>
        <v>4.4376955218536711</v>
      </c>
      <c r="AA16" s="38">
        <f t="shared" si="16"/>
        <v>1.9990063267504907</v>
      </c>
      <c r="AB16" s="44">
        <f t="shared" si="17"/>
        <v>1.2994677500244209</v>
      </c>
    </row>
    <row r="17" spans="1:28" ht="15" thickBot="1" x14ac:dyDescent="0.35">
      <c r="A17" s="27">
        <v>137.6</v>
      </c>
      <c r="B17" s="28">
        <v>275.3</v>
      </c>
      <c r="C17" s="28">
        <v>137.4</v>
      </c>
      <c r="D17" s="28">
        <v>11.4</v>
      </c>
      <c r="E17" s="13">
        <f t="shared" si="0"/>
        <v>412.9</v>
      </c>
      <c r="F17" s="13">
        <f t="shared" si="1"/>
        <v>148.80000000000001</v>
      </c>
      <c r="G17" s="34">
        <f t="shared" si="2"/>
        <v>710.5</v>
      </c>
      <c r="H17" s="20">
        <v>293942.67287710495</v>
      </c>
      <c r="I17" s="35">
        <f t="shared" si="3"/>
        <v>39.928889215475195</v>
      </c>
      <c r="J17" s="34">
        <f t="shared" si="4"/>
        <v>103.0493127046681</v>
      </c>
      <c r="K17" s="34">
        <f t="shared" si="5"/>
        <v>42632.780316057353</v>
      </c>
      <c r="L17" s="14">
        <f t="shared" si="6"/>
        <v>4.6297436562818435</v>
      </c>
      <c r="M17" s="14">
        <f t="shared" si="7"/>
        <v>2.013045099564378</v>
      </c>
      <c r="N17" s="18">
        <f t="shared" si="8"/>
        <v>1.6012872286942197</v>
      </c>
      <c r="O17" s="27">
        <v>137.30000000000001</v>
      </c>
      <c r="P17" s="28">
        <v>-6.9</v>
      </c>
      <c r="Q17" s="28">
        <v>137.6</v>
      </c>
      <c r="R17" s="28">
        <v>274.89999999999998</v>
      </c>
      <c r="S17" s="34">
        <f t="shared" si="9"/>
        <v>130.4</v>
      </c>
      <c r="T17" s="34">
        <f t="shared" si="10"/>
        <v>412.5</v>
      </c>
      <c r="U17" s="34">
        <f t="shared" si="11"/>
        <v>955.4</v>
      </c>
      <c r="V17" s="28">
        <v>192925.30442810216</v>
      </c>
      <c r="W17" s="34">
        <f t="shared" si="12"/>
        <v>39.870874120356447</v>
      </c>
      <c r="X17" s="34">
        <f t="shared" si="13"/>
        <v>138.56905469111879</v>
      </c>
      <c r="Y17" s="34">
        <f t="shared" si="14"/>
        <v>27981.449718022221</v>
      </c>
      <c r="Z17" s="45">
        <f t="shared" si="15"/>
        <v>4.4468702115220413</v>
      </c>
      <c r="AA17" s="45">
        <f t="shared" si="16"/>
        <v>2.1416662542482245</v>
      </c>
      <c r="AB17" s="46">
        <f t="shared" si="17"/>
        <v>1.6006557571443578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4" t="s">
        <v>17</v>
      </c>
      <c r="B22" s="4"/>
      <c r="O22" s="4" t="s">
        <v>17</v>
      </c>
      <c r="P22" s="4"/>
    </row>
    <row r="23" spans="1:28" x14ac:dyDescent="0.3">
      <c r="A23" s="1" t="s">
        <v>18</v>
      </c>
      <c r="B23" s="1">
        <v>0.99720764851754673</v>
      </c>
      <c r="O23" s="1" t="s">
        <v>18</v>
      </c>
      <c r="P23" s="1">
        <v>0.99650465564457702</v>
      </c>
    </row>
    <row r="24" spans="1:28" x14ac:dyDescent="0.3">
      <c r="A24" s="1" t="s">
        <v>19</v>
      </c>
      <c r="B24" s="1">
        <v>0.99442309426189512</v>
      </c>
      <c r="O24" s="1" t="s">
        <v>19</v>
      </c>
      <c r="P24" s="1">
        <v>0.9930215287213171</v>
      </c>
    </row>
    <row r="25" spans="1:28" x14ac:dyDescent="0.3">
      <c r="A25" s="1" t="s">
        <v>20</v>
      </c>
      <c r="B25" s="1">
        <v>0.99349360997221092</v>
      </c>
      <c r="O25" s="1" t="s">
        <v>20</v>
      </c>
      <c r="P25" s="1">
        <v>0.99185845017486995</v>
      </c>
    </row>
    <row r="26" spans="1:28" x14ac:dyDescent="0.3">
      <c r="A26" s="1" t="s">
        <v>21</v>
      </c>
      <c r="B26" s="1">
        <v>1.2127495736803599E-2</v>
      </c>
      <c r="O26" s="1" t="s">
        <v>21</v>
      </c>
      <c r="P26" s="1">
        <v>2.1681272880862301E-2</v>
      </c>
    </row>
    <row r="27" spans="1:28" ht="15" thickBot="1" x14ac:dyDescent="0.35">
      <c r="A27" s="2" t="s">
        <v>22</v>
      </c>
      <c r="B27" s="2">
        <v>15</v>
      </c>
      <c r="O27" s="2" t="s">
        <v>22</v>
      </c>
      <c r="P27" s="2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3"/>
      <c r="B30" s="3" t="s">
        <v>28</v>
      </c>
      <c r="C30" s="3" t="s">
        <v>29</v>
      </c>
      <c r="D30" s="3" t="s">
        <v>30</v>
      </c>
      <c r="E30" s="3" t="s">
        <v>31</v>
      </c>
      <c r="F30" s="3" t="s">
        <v>32</v>
      </c>
      <c r="O30" s="3"/>
      <c r="P30" s="3" t="s">
        <v>28</v>
      </c>
      <c r="Q30" s="3" t="s">
        <v>29</v>
      </c>
      <c r="R30" s="3" t="s">
        <v>30</v>
      </c>
      <c r="S30" s="3" t="s">
        <v>31</v>
      </c>
      <c r="T30" s="3" t="s">
        <v>32</v>
      </c>
    </row>
    <row r="31" spans="1:28" x14ac:dyDescent="0.3">
      <c r="A31" s="1" t="s">
        <v>24</v>
      </c>
      <c r="B31" s="1">
        <v>2</v>
      </c>
      <c r="C31" s="1">
        <v>0.3147033782682751</v>
      </c>
      <c r="D31" s="1">
        <v>0.15735168913413755</v>
      </c>
      <c r="E31" s="1">
        <v>1069.8654138628042</v>
      </c>
      <c r="F31" s="1">
        <v>3.0085679463385071E-14</v>
      </c>
      <c r="O31" s="1" t="s">
        <v>24</v>
      </c>
      <c r="P31" s="1">
        <v>2</v>
      </c>
      <c r="Q31" s="1">
        <v>0.80269242722034739</v>
      </c>
      <c r="R31" s="1">
        <v>0.4013462136101737</v>
      </c>
      <c r="S31" s="1">
        <v>853.78715973628539</v>
      </c>
      <c r="T31" s="1">
        <v>1.1549462483437399E-13</v>
      </c>
    </row>
    <row r="32" spans="1:28" x14ac:dyDescent="0.3">
      <c r="A32" s="1" t="s">
        <v>25</v>
      </c>
      <c r="B32" s="1">
        <v>12</v>
      </c>
      <c r="C32" s="1">
        <v>1.7649138341542738E-3</v>
      </c>
      <c r="D32" s="1">
        <v>1.4707615284618948E-4</v>
      </c>
      <c r="E32" s="1"/>
      <c r="F32" s="1"/>
      <c r="O32" s="1" t="s">
        <v>25</v>
      </c>
      <c r="P32" s="1">
        <v>12</v>
      </c>
      <c r="Q32" s="1">
        <v>5.6409311248129803E-3</v>
      </c>
      <c r="R32" s="1">
        <v>4.7007759373441505E-4</v>
      </c>
      <c r="S32" s="1"/>
      <c r="T32" s="1"/>
    </row>
    <row r="33" spans="1:23" ht="15" thickBot="1" x14ac:dyDescent="0.35">
      <c r="A33" s="2" t="s">
        <v>26</v>
      </c>
      <c r="B33" s="2">
        <v>14</v>
      </c>
      <c r="C33" s="2">
        <v>0.31646829210242938</v>
      </c>
      <c r="D33" s="2"/>
      <c r="E33" s="2"/>
      <c r="F33" s="2"/>
      <c r="O33" s="2" t="s">
        <v>26</v>
      </c>
      <c r="P33" s="2">
        <v>14</v>
      </c>
      <c r="Q33" s="2">
        <v>0.8083333583451604</v>
      </c>
      <c r="R33" s="2"/>
      <c r="S33" s="2"/>
      <c r="T33" s="2"/>
    </row>
    <row r="34" spans="1:23" ht="15" thickBot="1" x14ac:dyDescent="0.35"/>
    <row r="35" spans="1:23" x14ac:dyDescent="0.3">
      <c r="A35" s="3"/>
      <c r="B35" s="3" t="s">
        <v>33</v>
      </c>
      <c r="C35" s="3" t="s">
        <v>21</v>
      </c>
      <c r="D35" s="3" t="s">
        <v>34</v>
      </c>
      <c r="E35" s="3" t="s">
        <v>35</v>
      </c>
      <c r="F35" s="3" t="s">
        <v>36</v>
      </c>
      <c r="G35" s="3" t="s">
        <v>37</v>
      </c>
      <c r="H35" s="3" t="s">
        <v>38</v>
      </c>
      <c r="I35" s="3" t="s">
        <v>39</v>
      </c>
      <c r="O35" s="3"/>
      <c r="P35" s="3" t="s">
        <v>33</v>
      </c>
      <c r="Q35" s="3" t="s">
        <v>21</v>
      </c>
      <c r="R35" s="3" t="s">
        <v>34</v>
      </c>
      <c r="S35" s="3" t="s">
        <v>35</v>
      </c>
      <c r="T35" s="3" t="s">
        <v>36</v>
      </c>
      <c r="U35" s="3" t="s">
        <v>37</v>
      </c>
      <c r="V35" s="3" t="s">
        <v>38</v>
      </c>
      <c r="W35" s="3" t="s">
        <v>39</v>
      </c>
    </row>
    <row r="36" spans="1:23" x14ac:dyDescent="0.3">
      <c r="A36" s="1" t="s">
        <v>27</v>
      </c>
      <c r="B36" s="1">
        <v>3.5491432020049491</v>
      </c>
      <c r="C36" s="1">
        <v>2.0288843857790458E-2</v>
      </c>
      <c r="D36" s="1">
        <v>174.93077608964686</v>
      </c>
      <c r="E36" s="1">
        <v>8.1857062245127344E-22</v>
      </c>
      <c r="F36" s="1">
        <v>3.50493760870848</v>
      </c>
      <c r="G36" s="1">
        <v>3.5933487953014183</v>
      </c>
      <c r="H36" s="1">
        <v>3.50493760870848</v>
      </c>
      <c r="I36" s="1">
        <v>3.5933487953014183</v>
      </c>
      <c r="O36" s="1" t="s">
        <v>27</v>
      </c>
      <c r="P36" s="1">
        <v>2.3482103699268322</v>
      </c>
      <c r="Q36" s="1">
        <v>4.75340008233835E-2</v>
      </c>
      <c r="R36" s="1">
        <v>49.400646468867656</v>
      </c>
      <c r="S36" s="1">
        <v>3.1026944113479057E-15</v>
      </c>
      <c r="T36" s="1">
        <v>2.2446426790874314</v>
      </c>
      <c r="U36" s="1">
        <v>2.4517780607662329</v>
      </c>
      <c r="V36" s="1">
        <v>2.2446426790874314</v>
      </c>
      <c r="W36" s="1">
        <v>2.4517780607662329</v>
      </c>
    </row>
    <row r="37" spans="1:23" x14ac:dyDescent="0.3">
      <c r="A37" s="1" t="s">
        <v>40</v>
      </c>
      <c r="B37" s="1">
        <v>0.64452824135954101</v>
      </c>
      <c r="C37" s="1">
        <v>2.3757691910675248E-2</v>
      </c>
      <c r="D37" s="1">
        <v>27.129244868687334</v>
      </c>
      <c r="E37" s="1">
        <v>3.8726787953862924E-12</v>
      </c>
      <c r="F37" s="1">
        <v>0.59276467742128047</v>
      </c>
      <c r="G37" s="1">
        <v>0.69629180529780155</v>
      </c>
      <c r="H37" s="1">
        <v>0.59276467742128047</v>
      </c>
      <c r="I37" s="1">
        <v>0.69629180529780155</v>
      </c>
      <c r="O37" s="1" t="s">
        <v>40</v>
      </c>
      <c r="P37" s="1">
        <v>1.5079313623924073</v>
      </c>
      <c r="Q37" s="1">
        <v>5.4974034105490614E-2</v>
      </c>
      <c r="R37" s="1">
        <v>27.429883706529743</v>
      </c>
      <c r="S37" s="1">
        <v>3.3995612063773598E-12</v>
      </c>
      <c r="T37" s="1">
        <v>1.3881532315848006</v>
      </c>
      <c r="U37" s="1">
        <v>1.627709493200014</v>
      </c>
      <c r="V37" s="1">
        <v>1.3881532315848006</v>
      </c>
      <c r="W37" s="1">
        <v>1.627709493200014</v>
      </c>
    </row>
    <row r="38" spans="1:23" ht="15" thickBot="1" x14ac:dyDescent="0.35">
      <c r="A38" s="2" t="s">
        <v>41</v>
      </c>
      <c r="B38" s="2">
        <v>-0.14449359845877541</v>
      </c>
      <c r="C38" s="2">
        <v>2.2438432390410594E-2</v>
      </c>
      <c r="D38" s="2">
        <v>-6.4395585192719142</v>
      </c>
      <c r="E38" s="2">
        <v>3.2093744300870163E-5</v>
      </c>
      <c r="F38" s="2">
        <v>-0.19338274282862272</v>
      </c>
      <c r="G38" s="2">
        <v>-9.5604454088928106E-2</v>
      </c>
      <c r="H38" s="2">
        <v>-0.19338274282862272</v>
      </c>
      <c r="I38" s="2">
        <v>-9.5604454088928106E-2</v>
      </c>
      <c r="O38" s="2" t="s">
        <v>41</v>
      </c>
      <c r="P38" s="2">
        <v>-0.72200337069181308</v>
      </c>
      <c r="Q38" s="2">
        <v>5.0956007413648953E-2</v>
      </c>
      <c r="R38" s="2">
        <v>-14.169151143078352</v>
      </c>
      <c r="S38" s="2">
        <v>7.4433556858082526E-9</v>
      </c>
      <c r="T38" s="2">
        <v>-0.83302697339328979</v>
      </c>
      <c r="U38" s="2">
        <v>-0.61097976799033638</v>
      </c>
      <c r="V38" s="2">
        <v>-0.83302697339328979</v>
      </c>
      <c r="W38" s="2">
        <v>-0.61097976799033638</v>
      </c>
    </row>
    <row r="40" spans="1:23" x14ac:dyDescent="0.3">
      <c r="B40">
        <f>10^B36</f>
        <v>3541.1408557286682</v>
      </c>
      <c r="P40">
        <f>10^P36</f>
        <v>222.95148528314888</v>
      </c>
    </row>
    <row r="41" spans="1:23" x14ac:dyDescent="0.3">
      <c r="B41" s="1">
        <v>0.64452824135954101</v>
      </c>
      <c r="P41" s="1">
        <v>1.5079313623924073</v>
      </c>
    </row>
    <row r="42" spans="1:23" ht="15" thickBot="1" x14ac:dyDescent="0.35">
      <c r="B42" s="2">
        <v>-0.14449359845877541</v>
      </c>
      <c r="P42" s="2">
        <v>-0.72200337069181308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E1" zoomScale="60" zoomScaleNormal="60" workbookViewId="0">
      <selection activeCell="W30" sqref="W30"/>
    </sheetView>
  </sheetViews>
  <sheetFormatPr defaultRowHeight="14.4" x14ac:dyDescent="0.3"/>
  <cols>
    <col min="8" max="8" width="10.77734375" customWidth="1"/>
  </cols>
  <sheetData>
    <row r="1" spans="1:28" x14ac:dyDescent="0.3">
      <c r="A1" s="9" t="s">
        <v>0</v>
      </c>
      <c r="B1" s="3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3" t="s">
        <v>6</v>
      </c>
      <c r="H1" s="33" t="s">
        <v>7</v>
      </c>
      <c r="I1" s="33" t="s">
        <v>1</v>
      </c>
      <c r="J1" s="33" t="s">
        <v>6</v>
      </c>
      <c r="K1" s="33" t="s">
        <v>7</v>
      </c>
      <c r="L1" s="11" t="s">
        <v>8</v>
      </c>
      <c r="M1" s="11" t="s">
        <v>9</v>
      </c>
      <c r="N1" s="15" t="s">
        <v>10</v>
      </c>
      <c r="O1" s="39" t="s">
        <v>0</v>
      </c>
      <c r="P1" s="33" t="s">
        <v>1</v>
      </c>
      <c r="Q1" s="33" t="s">
        <v>2</v>
      </c>
      <c r="R1" s="33" t="s">
        <v>3</v>
      </c>
      <c r="S1" s="33" t="s">
        <v>4</v>
      </c>
      <c r="T1" s="33" t="s">
        <v>5</v>
      </c>
      <c r="U1" s="33" t="s">
        <v>6</v>
      </c>
      <c r="V1" s="33" t="s">
        <v>11</v>
      </c>
      <c r="W1" s="33" t="s">
        <v>3</v>
      </c>
      <c r="X1" s="33" t="s">
        <v>6</v>
      </c>
      <c r="Y1" s="33" t="s">
        <v>11</v>
      </c>
      <c r="Z1" s="40" t="s">
        <v>12</v>
      </c>
      <c r="AA1" s="40" t="s">
        <v>9</v>
      </c>
      <c r="AB1" s="41" t="s">
        <v>13</v>
      </c>
    </row>
    <row r="2" spans="1:28" x14ac:dyDescent="0.3">
      <c r="A2" s="12" t="s">
        <v>14</v>
      </c>
      <c r="B2" s="30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30" t="s">
        <v>14</v>
      </c>
      <c r="H2" s="30" t="s">
        <v>14</v>
      </c>
      <c r="I2" s="30" t="s">
        <v>15</v>
      </c>
      <c r="J2" s="30" t="s">
        <v>15</v>
      </c>
      <c r="K2" s="30" t="s">
        <v>15</v>
      </c>
      <c r="L2" s="6"/>
      <c r="M2" s="6"/>
      <c r="N2" s="16"/>
      <c r="O2" s="42" t="s">
        <v>14</v>
      </c>
      <c r="P2" s="30" t="s">
        <v>14</v>
      </c>
      <c r="Q2" s="30" t="s">
        <v>14</v>
      </c>
      <c r="R2" s="30" t="s">
        <v>14</v>
      </c>
      <c r="S2" s="30" t="s">
        <v>14</v>
      </c>
      <c r="T2" s="30" t="s">
        <v>14</v>
      </c>
      <c r="U2" s="30" t="s">
        <v>14</v>
      </c>
      <c r="V2" s="30" t="s">
        <v>14</v>
      </c>
      <c r="W2" s="30" t="s">
        <v>15</v>
      </c>
      <c r="X2" s="30" t="s">
        <v>15</v>
      </c>
      <c r="Y2" s="30" t="s">
        <v>15</v>
      </c>
      <c r="Z2" s="37"/>
      <c r="AA2" s="37"/>
      <c r="AB2" s="43"/>
    </row>
    <row r="3" spans="1:28" x14ac:dyDescent="0.3">
      <c r="A3" s="25">
        <v>20.5</v>
      </c>
      <c r="B3" s="26">
        <v>21</v>
      </c>
      <c r="C3" s="26">
        <v>20.8</v>
      </c>
      <c r="D3" s="26">
        <v>2.2999999999999998</v>
      </c>
      <c r="E3" s="7">
        <f t="shared" ref="E3:E17" si="0">A3+B3</f>
        <v>41.5</v>
      </c>
      <c r="F3" s="7">
        <f t="shared" ref="F3:F17" si="1">C3+D3</f>
        <v>23.1</v>
      </c>
      <c r="G3" s="31">
        <f t="shared" ref="G3:G17" si="2">E3+2*F3</f>
        <v>87.7</v>
      </c>
      <c r="H3" s="49">
        <v>84339.622641509428</v>
      </c>
      <c r="I3" s="32">
        <f t="shared" ref="I3:I17" si="3">B3/6.89475729</f>
        <v>3.0457924937340324</v>
      </c>
      <c r="J3" s="31">
        <f t="shared" ref="J3:J17" si="4">G3/6.89475729</f>
        <v>12.719809604784507</v>
      </c>
      <c r="K3" s="31">
        <f t="shared" ref="K3:K17" si="5">H3/6.89475729</f>
        <v>12232.42807456525</v>
      </c>
      <c r="L3" s="8">
        <f t="shared" ref="L3:L17" si="6">LOG(K3)</f>
        <v>4.0875126708320364</v>
      </c>
      <c r="M3" s="8">
        <f t="shared" ref="M3:M17" si="7">LOG(J3)</f>
        <v>1.1044806106669298</v>
      </c>
      <c r="N3" s="17">
        <f t="shared" ref="N3:N17" si="8">LOG(I3)</f>
        <v>0.48370031203480862</v>
      </c>
      <c r="O3" s="25">
        <v>20.5</v>
      </c>
      <c r="P3" s="26">
        <v>3.3</v>
      </c>
      <c r="Q3" s="26">
        <v>20.8</v>
      </c>
      <c r="R3" s="26">
        <v>20.5</v>
      </c>
      <c r="S3" s="31">
        <f t="shared" ref="S3:S17" si="9">O3+P3</f>
        <v>23.8</v>
      </c>
      <c r="T3" s="31">
        <f t="shared" ref="T3:T17" si="10">Q3+R3</f>
        <v>41.3</v>
      </c>
      <c r="U3" s="31">
        <f t="shared" ref="U3:U17" si="11">S3+2*T3</f>
        <v>106.39999999999999</v>
      </c>
      <c r="V3" s="26">
        <v>63324.510908249089</v>
      </c>
      <c r="W3" s="31">
        <f t="shared" ref="W3:W17" si="12">R3/6.89475729</f>
        <v>2.9732736248356031</v>
      </c>
      <c r="X3" s="31">
        <f t="shared" ref="X3:X17" si="13">U3/6.89475729</f>
        <v>15.432015301585762</v>
      </c>
      <c r="Y3" s="31">
        <f t="shared" ref="Y3:Y17" si="14">V3/6.89475729</f>
        <v>9184.4438092249493</v>
      </c>
      <c r="Z3" s="38">
        <f t="shared" ref="Z3:Z17" si="15">LOG(Y3)</f>
        <v>3.9630528614694547</v>
      </c>
      <c r="AA3" s="38">
        <f t="shared" ref="AA3:AA17" si="16">LOG(X3)</f>
        <v>1.1884226452599187</v>
      </c>
      <c r="AB3" s="44">
        <f t="shared" ref="AB3:AB17" si="17">LOG(W3)</f>
        <v>0.47323487835664368</v>
      </c>
    </row>
    <row r="4" spans="1:28" x14ac:dyDescent="0.3">
      <c r="A4" s="25">
        <v>20.5</v>
      </c>
      <c r="B4" s="26">
        <v>41.5</v>
      </c>
      <c r="C4" s="26">
        <v>20.7</v>
      </c>
      <c r="D4" s="26">
        <v>4</v>
      </c>
      <c r="E4" s="7">
        <f t="shared" si="0"/>
        <v>62</v>
      </c>
      <c r="F4" s="7">
        <f t="shared" si="1"/>
        <v>24.7</v>
      </c>
      <c r="G4" s="31">
        <f t="shared" si="2"/>
        <v>111.4</v>
      </c>
      <c r="H4" s="49">
        <v>87647.058823529413</v>
      </c>
      <c r="I4" s="32">
        <f t="shared" si="3"/>
        <v>6.0190661185696355</v>
      </c>
      <c r="J4" s="31">
        <f t="shared" si="4"/>
        <v>16.157203990570057</v>
      </c>
      <c r="K4" s="31">
        <f t="shared" si="5"/>
        <v>12712.131136312908</v>
      </c>
      <c r="L4" s="8">
        <f t="shared" si="6"/>
        <v>4.1042183643348897</v>
      </c>
      <c r="M4" s="8">
        <f t="shared" si="7"/>
        <v>1.2083662081385995</v>
      </c>
      <c r="N4" s="17">
        <f t="shared" si="8"/>
        <v>0.77952911401298208</v>
      </c>
      <c r="O4" s="25">
        <v>20.3</v>
      </c>
      <c r="P4" s="26">
        <v>1.7</v>
      </c>
      <c r="Q4" s="26">
        <v>20.7</v>
      </c>
      <c r="R4" s="26">
        <v>40.5</v>
      </c>
      <c r="S4" s="31">
        <f t="shared" si="9"/>
        <v>22</v>
      </c>
      <c r="T4" s="31">
        <f t="shared" si="10"/>
        <v>61.2</v>
      </c>
      <c r="U4" s="31">
        <f t="shared" si="11"/>
        <v>144.4</v>
      </c>
      <c r="V4" s="26">
        <v>58036.129321813838</v>
      </c>
      <c r="W4" s="31">
        <f t="shared" si="12"/>
        <v>5.8740283807727769</v>
      </c>
      <c r="X4" s="31">
        <f t="shared" si="13"/>
        <v>20.943449337866394</v>
      </c>
      <c r="Y4" s="31">
        <f t="shared" si="14"/>
        <v>8417.428907321817</v>
      </c>
      <c r="Z4" s="38">
        <f t="shared" si="15"/>
        <v>3.9251794570722174</v>
      </c>
      <c r="AA4" s="38">
        <f t="shared" si="16"/>
        <v>1.3210482105345096</v>
      </c>
      <c r="AB4" s="44">
        <f t="shared" si="17"/>
        <v>0.76893604051555797</v>
      </c>
    </row>
    <row r="5" spans="1:28" x14ac:dyDescent="0.3">
      <c r="A5" s="25">
        <v>20.3</v>
      </c>
      <c r="B5" s="26">
        <v>61.9</v>
      </c>
      <c r="C5" s="26">
        <v>20.9</v>
      </c>
      <c r="D5" s="26">
        <v>6.1</v>
      </c>
      <c r="E5" s="7">
        <f t="shared" si="0"/>
        <v>82.2</v>
      </c>
      <c r="F5" s="7">
        <f t="shared" si="1"/>
        <v>27</v>
      </c>
      <c r="G5" s="31">
        <f t="shared" si="2"/>
        <v>136.19999999999999</v>
      </c>
      <c r="H5" s="49">
        <v>93115.598182735979</v>
      </c>
      <c r="I5" s="32">
        <f t="shared" si="3"/>
        <v>8.9778359696255521</v>
      </c>
      <c r="J5" s="31">
        <f t="shared" si="4"/>
        <v>19.754139887932151</v>
      </c>
      <c r="K5" s="31">
        <f t="shared" si="5"/>
        <v>13505.275714025312</v>
      </c>
      <c r="L5" s="8">
        <f t="shared" si="6"/>
        <v>4.1305034548587152</v>
      </c>
      <c r="M5" s="8">
        <f t="shared" si="7"/>
        <v>1.2956581248776557</v>
      </c>
      <c r="N5" s="17">
        <f t="shared" si="8"/>
        <v>0.95317166632100736</v>
      </c>
      <c r="O5" s="25">
        <v>20.3</v>
      </c>
      <c r="P5" s="26">
        <v>5</v>
      </c>
      <c r="Q5" s="26">
        <v>20.8</v>
      </c>
      <c r="R5" s="26">
        <v>61</v>
      </c>
      <c r="S5" s="31">
        <f t="shared" si="9"/>
        <v>25.3</v>
      </c>
      <c r="T5" s="31">
        <f t="shared" si="10"/>
        <v>81.8</v>
      </c>
      <c r="U5" s="31">
        <f t="shared" si="11"/>
        <v>188.9</v>
      </c>
      <c r="V5" s="26">
        <v>54486.161150509855</v>
      </c>
      <c r="W5" s="31">
        <f t="shared" si="12"/>
        <v>8.8473020056083804</v>
      </c>
      <c r="X5" s="31">
        <f t="shared" si="13"/>
        <v>27.397628669826606</v>
      </c>
      <c r="Y5" s="31">
        <f t="shared" si="14"/>
        <v>7902.5495545050362</v>
      </c>
      <c r="Z5" s="38">
        <f t="shared" si="15"/>
        <v>3.8977672278498789</v>
      </c>
      <c r="AA5" s="38">
        <f t="shared" si="16"/>
        <v>1.4377129752227229</v>
      </c>
      <c r="AB5" s="44">
        <f t="shared" si="17"/>
        <v>0.9468108523116564</v>
      </c>
    </row>
    <row r="6" spans="1:28" x14ac:dyDescent="0.3">
      <c r="A6" s="25">
        <v>34.5</v>
      </c>
      <c r="B6" s="26">
        <v>34.9</v>
      </c>
      <c r="C6" s="26">
        <v>34.700000000000003</v>
      </c>
      <c r="D6" s="26">
        <v>3.6</v>
      </c>
      <c r="E6" s="7">
        <f t="shared" si="0"/>
        <v>69.400000000000006</v>
      </c>
      <c r="F6" s="7">
        <f t="shared" si="1"/>
        <v>38.300000000000004</v>
      </c>
      <c r="G6" s="31">
        <f t="shared" si="2"/>
        <v>146</v>
      </c>
      <c r="H6" s="49">
        <v>112434.59459459457</v>
      </c>
      <c r="I6" s="32">
        <f t="shared" si="3"/>
        <v>5.0618170491103678</v>
      </c>
      <c r="J6" s="31">
        <f t="shared" si="4"/>
        <v>21.175509718341367</v>
      </c>
      <c r="K6" s="31">
        <f t="shared" si="5"/>
        <v>16307.259250106912</v>
      </c>
      <c r="L6" s="8">
        <f t="shared" si="6"/>
        <v>4.2123809755972914</v>
      </c>
      <c r="M6" s="8">
        <f t="shared" si="7"/>
        <v>1.3258338730853265</v>
      </c>
      <c r="N6" s="17">
        <f t="shared" si="8"/>
        <v>0.70430644426006928</v>
      </c>
      <c r="O6" s="25">
        <v>34.299999999999997</v>
      </c>
      <c r="P6" s="26">
        <v>6.9</v>
      </c>
      <c r="Q6" s="26">
        <v>34.6</v>
      </c>
      <c r="R6" s="26">
        <v>34.1</v>
      </c>
      <c r="S6" s="31">
        <f t="shared" si="9"/>
        <v>41.199999999999996</v>
      </c>
      <c r="T6" s="31">
        <f t="shared" si="10"/>
        <v>68.7</v>
      </c>
      <c r="U6" s="31">
        <f t="shared" si="11"/>
        <v>178.6</v>
      </c>
      <c r="V6" s="26">
        <v>73935.904463016763</v>
      </c>
      <c r="W6" s="31">
        <f t="shared" si="12"/>
        <v>4.9457868588728813</v>
      </c>
      <c r="X6" s="31">
        <f t="shared" si="13"/>
        <v>25.903739970518959</v>
      </c>
      <c r="Y6" s="31">
        <f t="shared" si="14"/>
        <v>10723.496325280619</v>
      </c>
      <c r="Z6" s="38">
        <f t="shared" si="15"/>
        <v>4.0303364072981296</v>
      </c>
      <c r="AA6" s="38">
        <f t="shared" si="16"/>
        <v>1.413362471853417</v>
      </c>
      <c r="AB6" s="44">
        <f t="shared" si="17"/>
        <v>0.69423539629338715</v>
      </c>
    </row>
    <row r="7" spans="1:28" x14ac:dyDescent="0.3">
      <c r="A7" s="25">
        <v>34.6</v>
      </c>
      <c r="B7" s="26">
        <v>68.400000000000006</v>
      </c>
      <c r="C7" s="26">
        <v>34.9</v>
      </c>
      <c r="D7" s="26">
        <v>6</v>
      </c>
      <c r="E7" s="7">
        <f t="shared" si="0"/>
        <v>103</v>
      </c>
      <c r="F7" s="7">
        <f t="shared" si="1"/>
        <v>40.9</v>
      </c>
      <c r="G7" s="31">
        <f t="shared" si="2"/>
        <v>184.8</v>
      </c>
      <c r="H7" s="49">
        <v>125127.07182320443</v>
      </c>
      <c r="I7" s="32">
        <f t="shared" si="3"/>
        <v>9.9205812653051346</v>
      </c>
      <c r="J7" s="31">
        <f t="shared" si="4"/>
        <v>26.802973944859488</v>
      </c>
      <c r="K7" s="31">
        <f t="shared" si="5"/>
        <v>18148.14743438263</v>
      </c>
      <c r="L7" s="8">
        <f t="shared" si="6"/>
        <v>4.2588322987887519</v>
      </c>
      <c r="M7" s="8">
        <f t="shared" si="7"/>
        <v>1.4281829841849774</v>
      </c>
      <c r="N7" s="17">
        <f t="shared" si="8"/>
        <v>0.99653711902100561</v>
      </c>
      <c r="O7" s="25">
        <v>34.299999999999997</v>
      </c>
      <c r="P7" s="26">
        <v>9.1999999999999993</v>
      </c>
      <c r="Q7" s="26">
        <v>34.5</v>
      </c>
      <c r="R7" s="26">
        <v>68.400000000000006</v>
      </c>
      <c r="S7" s="31">
        <f t="shared" si="9"/>
        <v>43.5</v>
      </c>
      <c r="T7" s="31">
        <f t="shared" si="10"/>
        <v>102.9</v>
      </c>
      <c r="U7" s="31">
        <f t="shared" si="11"/>
        <v>249.3</v>
      </c>
      <c r="V7" s="26">
        <v>74440.686879606161</v>
      </c>
      <c r="W7" s="31">
        <f t="shared" si="12"/>
        <v>9.9205812653051346</v>
      </c>
      <c r="X7" s="31">
        <f t="shared" si="13"/>
        <v>36.157908032756872</v>
      </c>
      <c r="Y7" s="31">
        <f t="shared" si="14"/>
        <v>10796.708825062376</v>
      </c>
      <c r="Z7" s="38">
        <f t="shared" si="15"/>
        <v>4.0332913891030691</v>
      </c>
      <c r="AA7" s="38">
        <f t="shared" si="16"/>
        <v>1.5582032958046628</v>
      </c>
      <c r="AB7" s="44">
        <f t="shared" si="17"/>
        <v>0.99653711902100561</v>
      </c>
    </row>
    <row r="8" spans="1:28" x14ac:dyDescent="0.3">
      <c r="A8" s="25">
        <v>34.5</v>
      </c>
      <c r="B8" s="26">
        <v>102.7</v>
      </c>
      <c r="C8" s="26">
        <v>34.9</v>
      </c>
      <c r="D8" s="26">
        <v>8.3000000000000007</v>
      </c>
      <c r="E8" s="7">
        <f t="shared" si="0"/>
        <v>137.19999999999999</v>
      </c>
      <c r="F8" s="7">
        <f t="shared" si="1"/>
        <v>43.2</v>
      </c>
      <c r="G8" s="31">
        <f t="shared" si="2"/>
        <v>223.6</v>
      </c>
      <c r="H8" s="49">
        <v>127785.38622129435</v>
      </c>
      <c r="I8" s="32">
        <f t="shared" si="3"/>
        <v>14.895375671737387</v>
      </c>
      <c r="J8" s="31">
        <f t="shared" si="4"/>
        <v>32.430438171377602</v>
      </c>
      <c r="K8" s="31">
        <f t="shared" si="5"/>
        <v>18533.703341034408</v>
      </c>
      <c r="L8" s="8">
        <f t="shared" si="6"/>
        <v>4.2679622072238406</v>
      </c>
      <c r="M8" s="8">
        <f t="shared" si="7"/>
        <v>1.510952816515275</v>
      </c>
      <c r="N8" s="17">
        <f t="shared" si="8"/>
        <v>1.1730514608981675</v>
      </c>
      <c r="O8" s="25">
        <v>34.299999999999997</v>
      </c>
      <c r="P8" s="26">
        <v>9.1</v>
      </c>
      <c r="Q8" s="26">
        <v>34.6</v>
      </c>
      <c r="R8" s="26">
        <v>101.9</v>
      </c>
      <c r="S8" s="31">
        <f t="shared" si="9"/>
        <v>43.4</v>
      </c>
      <c r="T8" s="31">
        <f t="shared" si="10"/>
        <v>136.5</v>
      </c>
      <c r="U8" s="31">
        <f t="shared" si="11"/>
        <v>316.39999999999998</v>
      </c>
      <c r="V8" s="26">
        <v>70771.475316612064</v>
      </c>
      <c r="W8" s="31">
        <f t="shared" si="12"/>
        <v>14.779345481499901</v>
      </c>
      <c r="X8" s="31">
        <f t="shared" si="13"/>
        <v>45.889940238926087</v>
      </c>
      <c r="Y8" s="31">
        <f t="shared" si="14"/>
        <v>10264.534680467637</v>
      </c>
      <c r="Z8" s="38">
        <f t="shared" si="15"/>
        <v>4.0113392663918805</v>
      </c>
      <c r="AA8" s="38">
        <f t="shared" si="16"/>
        <v>1.6617174921265283</v>
      </c>
      <c r="AB8" s="44">
        <f t="shared" si="17"/>
        <v>1.1696552013073158</v>
      </c>
    </row>
    <row r="9" spans="1:28" x14ac:dyDescent="0.3">
      <c r="A9" s="25">
        <v>68.5</v>
      </c>
      <c r="B9" s="26">
        <v>68.8</v>
      </c>
      <c r="C9" s="26">
        <v>68.7</v>
      </c>
      <c r="D9" s="26">
        <v>5.2</v>
      </c>
      <c r="E9" s="7">
        <f t="shared" si="0"/>
        <v>137.30000000000001</v>
      </c>
      <c r="F9" s="7">
        <f t="shared" si="1"/>
        <v>73.900000000000006</v>
      </c>
      <c r="G9" s="31">
        <f t="shared" si="2"/>
        <v>285.10000000000002</v>
      </c>
      <c r="H9" s="49">
        <v>180637.88546255507</v>
      </c>
      <c r="I9" s="32">
        <f t="shared" si="3"/>
        <v>9.978596360423877</v>
      </c>
      <c r="J9" s="31">
        <f t="shared" si="4"/>
        <v>41.350259045884414</v>
      </c>
      <c r="K9" s="31">
        <f t="shared" si="5"/>
        <v>26199.310267897054</v>
      </c>
      <c r="L9" s="8">
        <f t="shared" si="6"/>
        <v>4.4182898580835142</v>
      </c>
      <c r="M9" s="8">
        <f t="shared" si="7"/>
        <v>1.6164782346103495</v>
      </c>
      <c r="N9" s="17">
        <f t="shared" si="8"/>
        <v>0.9990694555364007</v>
      </c>
      <c r="O9" s="25">
        <v>68.3</v>
      </c>
      <c r="P9" s="26">
        <v>1.2</v>
      </c>
      <c r="Q9" s="26">
        <v>68.599999999999994</v>
      </c>
      <c r="R9" s="26">
        <v>68.2</v>
      </c>
      <c r="S9" s="31">
        <f t="shared" si="9"/>
        <v>69.5</v>
      </c>
      <c r="T9" s="31">
        <f t="shared" si="10"/>
        <v>136.80000000000001</v>
      </c>
      <c r="U9" s="31">
        <f t="shared" si="11"/>
        <v>343.1</v>
      </c>
      <c r="V9" s="26">
        <v>116785.74301727343</v>
      </c>
      <c r="W9" s="31">
        <f t="shared" si="12"/>
        <v>9.8915737177457626</v>
      </c>
      <c r="X9" s="31">
        <f t="shared" si="13"/>
        <v>49.762447838102219</v>
      </c>
      <c r="Y9" s="31">
        <f t="shared" si="14"/>
        <v>16938.339974150625</v>
      </c>
      <c r="Z9" s="38">
        <f t="shared" si="15"/>
        <v>4.22887084546384</v>
      </c>
      <c r="AA9" s="38">
        <f t="shared" si="16"/>
        <v>1.6969017353570628</v>
      </c>
      <c r="AB9" s="44">
        <f t="shared" si="17"/>
        <v>0.9952653919573683</v>
      </c>
    </row>
    <row r="10" spans="1:28" x14ac:dyDescent="0.3">
      <c r="A10" s="25">
        <v>68.5</v>
      </c>
      <c r="B10" s="26">
        <v>137.9</v>
      </c>
      <c r="C10" s="26">
        <v>68.900000000000006</v>
      </c>
      <c r="D10" s="26">
        <v>9.1999999999999993</v>
      </c>
      <c r="E10" s="7">
        <f t="shared" si="0"/>
        <v>206.4</v>
      </c>
      <c r="F10" s="7">
        <f t="shared" si="1"/>
        <v>78.100000000000009</v>
      </c>
      <c r="G10" s="31">
        <f t="shared" si="2"/>
        <v>362.6</v>
      </c>
      <c r="H10" s="49">
        <v>192749.53095684806</v>
      </c>
      <c r="I10" s="32">
        <f t="shared" si="3"/>
        <v>20.000704042186815</v>
      </c>
      <c r="J10" s="31">
        <f t="shared" si="4"/>
        <v>52.590683725140963</v>
      </c>
      <c r="K10" s="31">
        <f t="shared" si="5"/>
        <v>27955.955931386827</v>
      </c>
      <c r="L10" s="8">
        <f t="shared" si="6"/>
        <v>4.4464743471984596</v>
      </c>
      <c r="M10" s="8">
        <f t="shared" si="7"/>
        <v>1.7209088170603792</v>
      </c>
      <c r="N10" s="17">
        <f t="shared" si="8"/>
        <v>1.3010452834767392</v>
      </c>
      <c r="O10" s="25">
        <v>68.2</v>
      </c>
      <c r="P10" s="26">
        <v>8.1999999999999993</v>
      </c>
      <c r="Q10" s="26">
        <v>68.599999999999994</v>
      </c>
      <c r="R10" s="26">
        <v>137.5</v>
      </c>
      <c r="S10" s="31">
        <f t="shared" si="9"/>
        <v>76.400000000000006</v>
      </c>
      <c r="T10" s="31">
        <f t="shared" si="10"/>
        <v>206.1</v>
      </c>
      <c r="U10" s="31">
        <f t="shared" si="11"/>
        <v>488.6</v>
      </c>
      <c r="V10" s="26">
        <v>113361.17141260424</v>
      </c>
      <c r="W10" s="31">
        <f t="shared" si="12"/>
        <v>19.942688947068071</v>
      </c>
      <c r="X10" s="31">
        <f t="shared" si="13"/>
        <v>70.865438687545151</v>
      </c>
      <c r="Y10" s="31">
        <f t="shared" si="14"/>
        <v>16441.647855686046</v>
      </c>
      <c r="Z10" s="38">
        <f t="shared" si="15"/>
        <v>4.2159453423261217</v>
      </c>
      <c r="AA10" s="38">
        <f t="shared" si="16"/>
        <v>1.8504344799383072</v>
      </c>
      <c r="AB10" s="44">
        <f t="shared" si="17"/>
        <v>1.299783715467171</v>
      </c>
    </row>
    <row r="11" spans="1:28" x14ac:dyDescent="0.3">
      <c r="A11" s="25">
        <v>68.5</v>
      </c>
      <c r="B11" s="26">
        <v>206.4</v>
      </c>
      <c r="C11" s="26">
        <v>69</v>
      </c>
      <c r="D11" s="26">
        <v>11.5</v>
      </c>
      <c r="E11" s="7">
        <f t="shared" si="0"/>
        <v>274.89999999999998</v>
      </c>
      <c r="F11" s="7">
        <f t="shared" si="1"/>
        <v>80.5</v>
      </c>
      <c r="G11" s="31">
        <f t="shared" si="2"/>
        <v>435.9</v>
      </c>
      <c r="H11" s="49">
        <v>194643.03797468357</v>
      </c>
      <c r="I11" s="32">
        <f t="shared" si="3"/>
        <v>29.935789081271633</v>
      </c>
      <c r="J11" s="31">
        <f t="shared" si="4"/>
        <v>63.221949905650696</v>
      </c>
      <c r="K11" s="31">
        <f t="shared" si="5"/>
        <v>28230.585905756165</v>
      </c>
      <c r="L11" s="8">
        <f t="shared" si="6"/>
        <v>4.4507198917139146</v>
      </c>
      <c r="M11" s="8">
        <f t="shared" si="7"/>
        <v>1.8008678863185734</v>
      </c>
      <c r="N11" s="17">
        <f t="shared" si="8"/>
        <v>1.4761907102560632</v>
      </c>
      <c r="O11" s="25">
        <v>68.3</v>
      </c>
      <c r="P11" s="26">
        <v>8.6999999999999993</v>
      </c>
      <c r="Q11" s="26">
        <v>68.8</v>
      </c>
      <c r="R11" s="26">
        <v>206.2</v>
      </c>
      <c r="S11" s="31">
        <f t="shared" si="9"/>
        <v>77</v>
      </c>
      <c r="T11" s="31">
        <f t="shared" si="10"/>
        <v>275</v>
      </c>
      <c r="U11" s="31">
        <f t="shared" si="11"/>
        <v>627</v>
      </c>
      <c r="V11" s="26">
        <v>108347.3315598981</v>
      </c>
      <c r="W11" s="31">
        <f t="shared" si="12"/>
        <v>29.906781533712259</v>
      </c>
      <c r="X11" s="31">
        <f t="shared" si="13"/>
        <v>90.938661598630389</v>
      </c>
      <c r="Y11" s="31">
        <f t="shared" si="14"/>
        <v>15714.451865773812</v>
      </c>
      <c r="Z11" s="38">
        <f t="shared" si="15"/>
        <v>4.1962992370353387</v>
      </c>
      <c r="AA11" s="38">
        <f t="shared" si="16"/>
        <v>1.9587485581316058</v>
      </c>
      <c r="AB11" s="44">
        <f t="shared" si="17"/>
        <v>1.4757696782483871</v>
      </c>
    </row>
    <row r="12" spans="1:28" x14ac:dyDescent="0.3">
      <c r="A12" s="25">
        <v>102.4</v>
      </c>
      <c r="B12" s="26">
        <v>69</v>
      </c>
      <c r="C12" s="26">
        <v>102.6</v>
      </c>
      <c r="D12" s="26">
        <v>4.9000000000000004</v>
      </c>
      <c r="E12" s="7">
        <f t="shared" si="0"/>
        <v>171.4</v>
      </c>
      <c r="F12" s="7">
        <f t="shared" si="1"/>
        <v>107.5</v>
      </c>
      <c r="G12" s="31">
        <f t="shared" si="2"/>
        <v>386.4</v>
      </c>
      <c r="H12" s="49">
        <v>212637.02171664947</v>
      </c>
      <c r="I12" s="32">
        <f t="shared" si="3"/>
        <v>10.007603907983249</v>
      </c>
      <c r="J12" s="31">
        <f t="shared" si="4"/>
        <v>56.042581884706195</v>
      </c>
      <c r="K12" s="31">
        <f t="shared" si="5"/>
        <v>30840.392601644351</v>
      </c>
      <c r="L12" s="8">
        <f t="shared" si="6"/>
        <v>4.4891198980313982</v>
      </c>
      <c r="M12" s="8">
        <f t="shared" si="7"/>
        <v>1.7485181350443451</v>
      </c>
      <c r="N12" s="17">
        <f t="shared" si="8"/>
        <v>1.0003301080381446</v>
      </c>
      <c r="O12" s="25">
        <v>102.3</v>
      </c>
      <c r="P12" s="26">
        <v>-1.2</v>
      </c>
      <c r="Q12" s="26">
        <v>102.6</v>
      </c>
      <c r="R12" s="26">
        <v>68.7</v>
      </c>
      <c r="S12" s="31">
        <f t="shared" si="9"/>
        <v>101.1</v>
      </c>
      <c r="T12" s="31">
        <f t="shared" si="10"/>
        <v>171.3</v>
      </c>
      <c r="U12" s="31">
        <f t="shared" si="11"/>
        <v>443.70000000000005</v>
      </c>
      <c r="V12" s="26">
        <v>150043.97408460613</v>
      </c>
      <c r="W12" s="31">
        <f t="shared" si="12"/>
        <v>9.9640925866441918</v>
      </c>
      <c r="X12" s="31">
        <f t="shared" si="13"/>
        <v>64.353244260466212</v>
      </c>
      <c r="Y12" s="31">
        <f t="shared" si="14"/>
        <v>21762.038571281762</v>
      </c>
      <c r="Z12" s="38">
        <f t="shared" si="15"/>
        <v>4.3376995757131809</v>
      </c>
      <c r="AA12" s="38">
        <f t="shared" si="16"/>
        <v>1.8085704460174443</v>
      </c>
      <c r="AB12" s="44">
        <f t="shared" si="17"/>
        <v>0.9984377543604398</v>
      </c>
    </row>
    <row r="13" spans="1:28" x14ac:dyDescent="0.3">
      <c r="A13" s="25">
        <v>102.5</v>
      </c>
      <c r="B13" s="26">
        <v>102.9</v>
      </c>
      <c r="C13" s="26">
        <v>102.6</v>
      </c>
      <c r="D13" s="26">
        <v>7</v>
      </c>
      <c r="E13" s="7">
        <f t="shared" si="0"/>
        <v>205.4</v>
      </c>
      <c r="F13" s="7">
        <f t="shared" si="1"/>
        <v>109.6</v>
      </c>
      <c r="G13" s="31">
        <f t="shared" si="2"/>
        <v>424.6</v>
      </c>
      <c r="H13" s="49">
        <v>223500.00000000003</v>
      </c>
      <c r="I13" s="32">
        <f t="shared" si="3"/>
        <v>14.924383219296759</v>
      </c>
      <c r="J13" s="31">
        <f t="shared" si="4"/>
        <v>61.583023468546202</v>
      </c>
      <c r="K13" s="31">
        <f t="shared" si="5"/>
        <v>32415.934397597921</v>
      </c>
      <c r="L13" s="8">
        <f t="shared" si="6"/>
        <v>4.5107585447688443</v>
      </c>
      <c r="M13" s="8">
        <f t="shared" si="7"/>
        <v>1.7894610071308694</v>
      </c>
      <c r="N13" s="17">
        <f t="shared" si="8"/>
        <v>1.1738963920633223</v>
      </c>
      <c r="O13" s="25">
        <v>102.3</v>
      </c>
      <c r="P13" s="26">
        <v>1</v>
      </c>
      <c r="Q13" s="26">
        <v>102.6</v>
      </c>
      <c r="R13" s="26">
        <v>102.6</v>
      </c>
      <c r="S13" s="31">
        <f t="shared" si="9"/>
        <v>103.3</v>
      </c>
      <c r="T13" s="31">
        <f t="shared" si="10"/>
        <v>205.2</v>
      </c>
      <c r="U13" s="31">
        <f t="shared" si="11"/>
        <v>513.69999999999993</v>
      </c>
      <c r="V13" s="26">
        <v>148467.00441883426</v>
      </c>
      <c r="W13" s="31">
        <f t="shared" si="12"/>
        <v>14.8808718979577</v>
      </c>
      <c r="X13" s="31">
        <f t="shared" si="13"/>
        <v>74.505885906246291</v>
      </c>
      <c r="Y13" s="31">
        <f t="shared" si="14"/>
        <v>21533.318458383943</v>
      </c>
      <c r="Z13" s="38">
        <f t="shared" si="15"/>
        <v>4.3331109632702818</v>
      </c>
      <c r="AA13" s="38">
        <f t="shared" si="16"/>
        <v>1.8721905830252266</v>
      </c>
      <c r="AB13" s="44">
        <f t="shared" si="17"/>
        <v>1.1726283780766869</v>
      </c>
    </row>
    <row r="14" spans="1:28" x14ac:dyDescent="0.3">
      <c r="A14" s="25">
        <v>102.5</v>
      </c>
      <c r="B14" s="26">
        <v>206.7</v>
      </c>
      <c r="C14" s="26">
        <v>102.6</v>
      </c>
      <c r="D14" s="26">
        <v>11.1</v>
      </c>
      <c r="E14" s="7">
        <f t="shared" si="0"/>
        <v>309.2</v>
      </c>
      <c r="F14" s="7">
        <f t="shared" si="1"/>
        <v>113.69999999999999</v>
      </c>
      <c r="G14" s="31">
        <f t="shared" si="2"/>
        <v>536.59999999999991</v>
      </c>
      <c r="H14" s="49">
        <v>245894.61077844311</v>
      </c>
      <c r="I14" s="32">
        <f t="shared" si="3"/>
        <v>29.97930040261069</v>
      </c>
      <c r="J14" s="31">
        <f t="shared" si="4"/>
        <v>77.827250101794363</v>
      </c>
      <c r="K14" s="31">
        <f t="shared" si="5"/>
        <v>35663.998083744453</v>
      </c>
      <c r="L14" s="8">
        <f t="shared" si="6"/>
        <v>4.5522300278011683</v>
      </c>
      <c r="M14" s="8">
        <f t="shared" si="7"/>
        <v>1.8911316856368094</v>
      </c>
      <c r="N14" s="17">
        <f t="shared" si="8"/>
        <v>1.4768214939281776</v>
      </c>
      <c r="O14" s="25">
        <v>102.3</v>
      </c>
      <c r="P14" s="26">
        <v>7.5</v>
      </c>
      <c r="Q14" s="26">
        <v>102.6</v>
      </c>
      <c r="R14" s="26">
        <v>206.3</v>
      </c>
      <c r="S14" s="31">
        <f t="shared" si="9"/>
        <v>109.8</v>
      </c>
      <c r="T14" s="31">
        <f t="shared" si="10"/>
        <v>308.89999999999998</v>
      </c>
      <c r="U14" s="31">
        <f t="shared" si="11"/>
        <v>727.59999999999991</v>
      </c>
      <c r="V14" s="26">
        <v>152762.413092203</v>
      </c>
      <c r="W14" s="31">
        <f t="shared" si="12"/>
        <v>29.921285307491949</v>
      </c>
      <c r="X14" s="31">
        <f t="shared" si="13"/>
        <v>105.52945802099437</v>
      </c>
      <c r="Y14" s="31">
        <f t="shared" si="14"/>
        <v>22156.314815282352</v>
      </c>
      <c r="Z14" s="38">
        <f t="shared" si="15"/>
        <v>4.3454975273343956</v>
      </c>
      <c r="AA14" s="38">
        <f t="shared" si="16"/>
        <v>2.0233737076923353</v>
      </c>
      <c r="AB14" s="44">
        <f t="shared" si="17"/>
        <v>1.4759802452740409</v>
      </c>
    </row>
    <row r="15" spans="1:28" x14ac:dyDescent="0.3">
      <c r="A15" s="25">
        <v>137.6</v>
      </c>
      <c r="B15" s="26">
        <v>102.5</v>
      </c>
      <c r="C15" s="26">
        <v>137.19999999999999</v>
      </c>
      <c r="D15" s="26">
        <v>5.9</v>
      </c>
      <c r="E15" s="7">
        <f t="shared" si="0"/>
        <v>240.1</v>
      </c>
      <c r="F15" s="7">
        <f t="shared" si="1"/>
        <v>143.1</v>
      </c>
      <c r="G15" s="31">
        <f t="shared" si="2"/>
        <v>526.29999999999995</v>
      </c>
      <c r="H15" s="49">
        <v>266768.55895196507</v>
      </c>
      <c r="I15" s="32">
        <f t="shared" si="3"/>
        <v>14.866368124178015</v>
      </c>
      <c r="J15" s="31">
        <f t="shared" si="4"/>
        <v>76.333361402486716</v>
      </c>
      <c r="K15" s="31">
        <f t="shared" si="5"/>
        <v>38691.508305720949</v>
      </c>
      <c r="L15" s="8">
        <f t="shared" si="6"/>
        <v>4.5876156600930109</v>
      </c>
      <c r="M15" s="8">
        <f t="shared" si="7"/>
        <v>1.8827143873181669</v>
      </c>
      <c r="N15" s="17">
        <f t="shared" si="8"/>
        <v>1.1722048826926625</v>
      </c>
      <c r="O15" s="25">
        <v>137.19999999999999</v>
      </c>
      <c r="P15" s="26">
        <v>-1.3</v>
      </c>
      <c r="Q15" s="26">
        <v>137.4</v>
      </c>
      <c r="R15" s="26">
        <v>102.8</v>
      </c>
      <c r="S15" s="31">
        <f t="shared" si="9"/>
        <v>135.89999999999998</v>
      </c>
      <c r="T15" s="31">
        <f t="shared" si="10"/>
        <v>240.2</v>
      </c>
      <c r="U15" s="31">
        <f t="shared" si="11"/>
        <v>616.29999999999995</v>
      </c>
      <c r="V15" s="26">
        <v>188065.71225106207</v>
      </c>
      <c r="W15" s="31">
        <f t="shared" si="12"/>
        <v>14.909879445517072</v>
      </c>
      <c r="X15" s="31">
        <f t="shared" si="13"/>
        <v>89.386757804203995</v>
      </c>
      <c r="Y15" s="31">
        <f t="shared" si="14"/>
        <v>27276.625462049014</v>
      </c>
      <c r="Z15" s="38">
        <f t="shared" si="15"/>
        <v>4.4357906404029723</v>
      </c>
      <c r="AA15" s="38">
        <f t="shared" si="16"/>
        <v>1.9512731850315648</v>
      </c>
      <c r="AB15" s="44">
        <f t="shared" si="17"/>
        <v>1.1734741319601463</v>
      </c>
    </row>
    <row r="16" spans="1:28" x14ac:dyDescent="0.3">
      <c r="A16" s="25">
        <v>137.6</v>
      </c>
      <c r="B16" s="26">
        <v>137.6</v>
      </c>
      <c r="C16" s="26">
        <v>137.30000000000001</v>
      </c>
      <c r="D16" s="26">
        <v>7.5</v>
      </c>
      <c r="E16" s="7">
        <f t="shared" si="0"/>
        <v>275.2</v>
      </c>
      <c r="F16" s="7">
        <f t="shared" si="1"/>
        <v>144.80000000000001</v>
      </c>
      <c r="G16" s="31">
        <f t="shared" si="2"/>
        <v>564.79999999999995</v>
      </c>
      <c r="H16" s="49">
        <v>278376.10319076711</v>
      </c>
      <c r="I16" s="32">
        <f t="shared" si="3"/>
        <v>19.957192720847754</v>
      </c>
      <c r="J16" s="31">
        <f t="shared" si="4"/>
        <v>81.917314307665777</v>
      </c>
      <c r="K16" s="31">
        <f t="shared" si="5"/>
        <v>40375.040263493756</v>
      </c>
      <c r="L16" s="8">
        <f t="shared" si="6"/>
        <v>4.6061129684340063</v>
      </c>
      <c r="M16" s="8">
        <f t="shared" si="7"/>
        <v>1.9133757053446367</v>
      </c>
      <c r="N16" s="17">
        <f t="shared" si="8"/>
        <v>1.3000994512003818</v>
      </c>
      <c r="O16" s="25">
        <v>137.19999999999999</v>
      </c>
      <c r="P16" s="26">
        <v>1</v>
      </c>
      <c r="Q16" s="26">
        <v>137.5</v>
      </c>
      <c r="R16" s="26">
        <v>137.6</v>
      </c>
      <c r="S16" s="31">
        <f t="shared" si="9"/>
        <v>138.19999999999999</v>
      </c>
      <c r="T16" s="31">
        <f t="shared" si="10"/>
        <v>275.10000000000002</v>
      </c>
      <c r="U16" s="31">
        <f t="shared" si="11"/>
        <v>688.40000000000009</v>
      </c>
      <c r="V16" s="26">
        <v>193606.99547673683</v>
      </c>
      <c r="W16" s="31">
        <f t="shared" si="12"/>
        <v>19.957192720847754</v>
      </c>
      <c r="X16" s="31">
        <f t="shared" si="13"/>
        <v>99.843978699357535</v>
      </c>
      <c r="Y16" s="31">
        <f t="shared" si="14"/>
        <v>28080.320645592561</v>
      </c>
      <c r="Z16" s="38">
        <f t="shared" si="15"/>
        <v>4.4484020626392642</v>
      </c>
      <c r="AA16" s="38">
        <f t="shared" si="16"/>
        <v>1.999321878956412</v>
      </c>
      <c r="AB16" s="44">
        <f t="shared" si="17"/>
        <v>1.3000994512003818</v>
      </c>
    </row>
    <row r="17" spans="1:28" ht="15" thickBot="1" x14ac:dyDescent="0.35">
      <c r="A17" s="27">
        <v>137.6</v>
      </c>
      <c r="B17" s="28">
        <v>275.2</v>
      </c>
      <c r="C17" s="28">
        <v>137.30000000000001</v>
      </c>
      <c r="D17" s="28">
        <v>12.1</v>
      </c>
      <c r="E17" s="13">
        <f t="shared" si="0"/>
        <v>412.79999999999995</v>
      </c>
      <c r="F17" s="13">
        <f t="shared" si="1"/>
        <v>149.4</v>
      </c>
      <c r="G17" s="34">
        <f t="shared" si="2"/>
        <v>711.59999999999991</v>
      </c>
      <c r="H17" s="50">
        <v>297459.55749002536</v>
      </c>
      <c r="I17" s="35">
        <f t="shared" si="3"/>
        <v>39.914385441695508</v>
      </c>
      <c r="J17" s="34">
        <f t="shared" si="4"/>
        <v>103.20885421624463</v>
      </c>
      <c r="K17" s="34">
        <f t="shared" si="5"/>
        <v>43142.86130440791</v>
      </c>
      <c r="L17" s="14">
        <f t="shared" si="6"/>
        <v>4.6349089448348444</v>
      </c>
      <c r="M17" s="14">
        <f t="shared" si="7"/>
        <v>2.0137169567127766</v>
      </c>
      <c r="N17" s="18">
        <f t="shared" si="8"/>
        <v>1.6011294468643631</v>
      </c>
      <c r="O17" s="27">
        <v>137.30000000000001</v>
      </c>
      <c r="P17" s="28">
        <v>-7.4</v>
      </c>
      <c r="Q17" s="28">
        <v>137.6</v>
      </c>
      <c r="R17" s="28">
        <v>275</v>
      </c>
      <c r="S17" s="34">
        <f t="shared" si="9"/>
        <v>129.9</v>
      </c>
      <c r="T17" s="34">
        <f t="shared" si="10"/>
        <v>412.6</v>
      </c>
      <c r="U17" s="34">
        <f t="shared" si="11"/>
        <v>955.1</v>
      </c>
      <c r="V17" s="28">
        <v>198811.25667151867</v>
      </c>
      <c r="W17" s="34">
        <f t="shared" si="12"/>
        <v>39.885377894136141</v>
      </c>
      <c r="X17" s="34">
        <f t="shared" si="13"/>
        <v>138.52554336977974</v>
      </c>
      <c r="Y17" s="34">
        <f t="shared" si="14"/>
        <v>28835.134916187697</v>
      </c>
      <c r="Z17" s="45">
        <f t="shared" si="15"/>
        <v>4.4599219877642131</v>
      </c>
      <c r="AA17" s="45">
        <f t="shared" si="16"/>
        <v>2.1415298623658461</v>
      </c>
      <c r="AB17" s="46">
        <f t="shared" si="17"/>
        <v>1.600813711131152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4" t="s">
        <v>17</v>
      </c>
      <c r="B22" s="4"/>
      <c r="O22" s="4" t="s">
        <v>17</v>
      </c>
      <c r="P22" s="4"/>
    </row>
    <row r="23" spans="1:28" x14ac:dyDescent="0.3">
      <c r="A23" s="1" t="s">
        <v>18</v>
      </c>
      <c r="B23" s="1">
        <v>0.99756480065846587</v>
      </c>
      <c r="O23" s="1" t="s">
        <v>18</v>
      </c>
      <c r="P23" s="1">
        <v>0.98544138508017087</v>
      </c>
    </row>
    <row r="24" spans="1:28" x14ac:dyDescent="0.3">
      <c r="A24" s="1" t="s">
        <v>19</v>
      </c>
      <c r="B24" s="1">
        <v>0.99513553151276479</v>
      </c>
      <c r="O24" s="1" t="s">
        <v>19</v>
      </c>
      <c r="P24" s="1">
        <v>0.97109472342872571</v>
      </c>
    </row>
    <row r="25" spans="1:28" x14ac:dyDescent="0.3">
      <c r="A25" s="1" t="s">
        <v>20</v>
      </c>
      <c r="B25" s="1">
        <v>0.99432478676489222</v>
      </c>
      <c r="O25" s="1" t="s">
        <v>20</v>
      </c>
      <c r="P25" s="1">
        <v>0.96627717733351337</v>
      </c>
    </row>
    <row r="26" spans="1:28" x14ac:dyDescent="0.3">
      <c r="A26" s="1" t="s">
        <v>21</v>
      </c>
      <c r="B26" s="1">
        <v>1.4346360172153122E-2</v>
      </c>
      <c r="O26" s="1" t="s">
        <v>21</v>
      </c>
      <c r="P26" s="1">
        <v>3.6653229859523545E-2</v>
      </c>
    </row>
    <row r="27" spans="1:28" ht="15" thickBot="1" x14ac:dyDescent="0.35">
      <c r="A27" s="2" t="s">
        <v>22</v>
      </c>
      <c r="B27" s="2">
        <v>15</v>
      </c>
      <c r="O27" s="2" t="s">
        <v>22</v>
      </c>
      <c r="P27" s="2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3"/>
      <c r="B30" s="3" t="s">
        <v>28</v>
      </c>
      <c r="C30" s="3" t="s">
        <v>29</v>
      </c>
      <c r="D30" s="3" t="s">
        <v>30</v>
      </c>
      <c r="E30" s="3" t="s">
        <v>31</v>
      </c>
      <c r="F30" s="3" t="s">
        <v>32</v>
      </c>
      <c r="O30" s="3"/>
      <c r="P30" s="3" t="s">
        <v>28</v>
      </c>
      <c r="Q30" s="3" t="s">
        <v>29</v>
      </c>
      <c r="R30" s="3" t="s">
        <v>30</v>
      </c>
      <c r="S30" s="3" t="s">
        <v>31</v>
      </c>
      <c r="T30" s="3" t="s">
        <v>32</v>
      </c>
    </row>
    <row r="31" spans="1:28" x14ac:dyDescent="0.3">
      <c r="A31" s="1" t="s">
        <v>24</v>
      </c>
      <c r="B31" s="1">
        <v>2</v>
      </c>
      <c r="C31" s="1">
        <v>0.50525607549688512</v>
      </c>
      <c r="D31" s="1">
        <v>0.25262803774844256</v>
      </c>
      <c r="E31" s="1">
        <v>1227.4338305910685</v>
      </c>
      <c r="F31" s="1">
        <v>1.3249892839751251E-14</v>
      </c>
      <c r="O31" s="1" t="s">
        <v>24</v>
      </c>
      <c r="P31" s="1">
        <v>2</v>
      </c>
      <c r="Q31" s="1">
        <v>0.54161441194472404</v>
      </c>
      <c r="R31" s="1">
        <v>0.27080720597236202</v>
      </c>
      <c r="S31" s="1">
        <v>201.57455771804365</v>
      </c>
      <c r="T31" s="1">
        <v>5.8326078076165082E-10</v>
      </c>
    </row>
    <row r="32" spans="1:28" x14ac:dyDescent="0.3">
      <c r="A32" s="1" t="s">
        <v>25</v>
      </c>
      <c r="B32" s="1">
        <v>12</v>
      </c>
      <c r="C32" s="1">
        <v>2.4698166022696965E-3</v>
      </c>
      <c r="D32" s="1">
        <v>2.0581805018914136E-4</v>
      </c>
      <c r="E32" s="1"/>
      <c r="F32" s="1"/>
      <c r="O32" s="1" t="s">
        <v>25</v>
      </c>
      <c r="P32" s="1">
        <v>12</v>
      </c>
      <c r="Q32" s="1">
        <v>1.6121511109620821E-2</v>
      </c>
      <c r="R32" s="1">
        <v>1.3434592591350684E-3</v>
      </c>
      <c r="S32" s="1"/>
      <c r="T32" s="1"/>
    </row>
    <row r="33" spans="1:23" ht="15" thickBot="1" x14ac:dyDescent="0.35">
      <c r="A33" s="2" t="s">
        <v>26</v>
      </c>
      <c r="B33" s="2">
        <v>14</v>
      </c>
      <c r="C33" s="2">
        <v>0.50772589209915486</v>
      </c>
      <c r="D33" s="2"/>
      <c r="E33" s="2"/>
      <c r="F33" s="2"/>
      <c r="O33" s="2" t="s">
        <v>26</v>
      </c>
      <c r="P33" s="2">
        <v>14</v>
      </c>
      <c r="Q33" s="2">
        <v>0.55773592305434483</v>
      </c>
      <c r="R33" s="2"/>
      <c r="S33" s="2"/>
      <c r="T33" s="2"/>
    </row>
    <row r="34" spans="1:23" ht="15" thickBot="1" x14ac:dyDescent="0.35"/>
    <row r="35" spans="1:23" x14ac:dyDescent="0.3">
      <c r="A35" s="3"/>
      <c r="B35" s="3" t="s">
        <v>33</v>
      </c>
      <c r="C35" s="3" t="s">
        <v>21</v>
      </c>
      <c r="D35" s="3" t="s">
        <v>34</v>
      </c>
      <c r="E35" s="3" t="s">
        <v>35</v>
      </c>
      <c r="F35" s="3" t="s">
        <v>36</v>
      </c>
      <c r="G35" s="3" t="s">
        <v>37</v>
      </c>
      <c r="H35" s="3" t="s">
        <v>38</v>
      </c>
      <c r="I35" s="3" t="s">
        <v>39</v>
      </c>
      <c r="O35" s="3"/>
      <c r="P35" s="3" t="s">
        <v>33</v>
      </c>
      <c r="Q35" s="3" t="s">
        <v>21</v>
      </c>
      <c r="R35" s="3" t="s">
        <v>34</v>
      </c>
      <c r="S35" s="3" t="s">
        <v>35</v>
      </c>
      <c r="T35" s="3" t="s">
        <v>36</v>
      </c>
      <c r="U35" s="3" t="s">
        <v>37</v>
      </c>
      <c r="V35" s="3" t="s">
        <v>38</v>
      </c>
      <c r="W35" s="3" t="s">
        <v>39</v>
      </c>
    </row>
    <row r="36" spans="1:23" x14ac:dyDescent="0.3">
      <c r="A36" s="1" t="s">
        <v>27</v>
      </c>
      <c r="B36" s="1">
        <v>3.2401292284795384</v>
      </c>
      <c r="C36" s="1">
        <v>2.4858844425246569E-2</v>
      </c>
      <c r="D36" s="1">
        <v>130.34110407758428</v>
      </c>
      <c r="E36" s="1">
        <v>2.7907070199248852E-20</v>
      </c>
      <c r="F36" s="1">
        <v>3.1859664593151096</v>
      </c>
      <c r="G36" s="1">
        <v>3.2942919976439673</v>
      </c>
      <c r="H36" s="1">
        <v>3.1859664593151096</v>
      </c>
      <c r="I36" s="1">
        <v>3.2942919976439673</v>
      </c>
      <c r="O36" s="1" t="s">
        <v>27</v>
      </c>
      <c r="P36" s="1">
        <v>2.6525390174433543</v>
      </c>
      <c r="Q36" s="1">
        <v>8.1959789068850999E-2</v>
      </c>
      <c r="R36" s="1">
        <v>32.363907320638255</v>
      </c>
      <c r="S36" s="1">
        <v>4.7874386062694487E-13</v>
      </c>
      <c r="T36" s="1">
        <v>2.4739639775033218</v>
      </c>
      <c r="U36" s="1">
        <v>2.8311140573833868</v>
      </c>
      <c r="V36" s="1">
        <v>2.4739639775033218</v>
      </c>
      <c r="W36" s="1">
        <v>2.8311140573833868</v>
      </c>
    </row>
    <row r="37" spans="1:23" x14ac:dyDescent="0.3">
      <c r="A37" s="1" t="s">
        <v>40</v>
      </c>
      <c r="B37" s="1">
        <v>0.83668657270784386</v>
      </c>
      <c r="C37" s="1">
        <v>2.8909697340708113E-2</v>
      </c>
      <c r="D37" s="1">
        <v>28.941381255129741</v>
      </c>
      <c r="E37" s="1">
        <v>1.8019678328690029E-12</v>
      </c>
      <c r="F37" s="1">
        <v>0.77369775324011247</v>
      </c>
      <c r="G37" s="1">
        <v>0.89967539217557524</v>
      </c>
      <c r="H37" s="1">
        <v>0.77369775324011247</v>
      </c>
      <c r="I37" s="1">
        <v>0.89967539217557524</v>
      </c>
      <c r="O37" s="1" t="s">
        <v>40</v>
      </c>
      <c r="P37" s="1">
        <v>1.3458305799195616</v>
      </c>
      <c r="Q37" s="1">
        <v>9.4879770329376112E-2</v>
      </c>
      <c r="R37" s="1">
        <v>14.184589351844936</v>
      </c>
      <c r="S37" s="1">
        <v>7.3517483205841838E-9</v>
      </c>
      <c r="T37" s="1">
        <v>1.1391053190500369</v>
      </c>
      <c r="U37" s="1">
        <v>1.5525558407890863</v>
      </c>
      <c r="V37" s="1">
        <v>1.1391053190500369</v>
      </c>
      <c r="W37" s="1">
        <v>1.5525558407890863</v>
      </c>
    </row>
    <row r="38" spans="1:23" ht="15" thickBot="1" x14ac:dyDescent="0.35">
      <c r="A38" s="2" t="s">
        <v>41</v>
      </c>
      <c r="B38" s="2">
        <v>-0.18892614403869362</v>
      </c>
      <c r="C38" s="2">
        <v>2.6930363516342079E-2</v>
      </c>
      <c r="D38" s="2">
        <v>-7.0153581077376872</v>
      </c>
      <c r="E38" s="2">
        <v>1.4038514059244919E-5</v>
      </c>
      <c r="F38" s="2">
        <v>-0.247602365575702</v>
      </c>
      <c r="G38" s="2">
        <v>-0.13024992250168524</v>
      </c>
      <c r="H38" s="2">
        <v>-0.247602365575702</v>
      </c>
      <c r="I38" s="2">
        <v>-0.13024992250168524</v>
      </c>
      <c r="O38" s="2" t="s">
        <v>41</v>
      </c>
      <c r="P38" s="2">
        <v>-0.71089953095595138</v>
      </c>
      <c r="Q38" s="2">
        <v>8.7580051365110573E-2</v>
      </c>
      <c r="R38" s="2">
        <v>-8.1171399179968251</v>
      </c>
      <c r="S38" s="2">
        <v>3.2389849307603611E-6</v>
      </c>
      <c r="T38" s="2">
        <v>-0.90172007049316916</v>
      </c>
      <c r="U38" s="2">
        <v>-0.52007899141873359</v>
      </c>
      <c r="V38" s="2">
        <v>-0.90172007049316916</v>
      </c>
      <c r="W38" s="2">
        <v>-0.52007899141873359</v>
      </c>
    </row>
    <row r="40" spans="1:23" x14ac:dyDescent="0.3">
      <c r="B40">
        <f>10^B36</f>
        <v>1738.318004959275</v>
      </c>
      <c r="P40">
        <f>10^P36</f>
        <v>449.30268865250497</v>
      </c>
    </row>
    <row r="41" spans="1:23" x14ac:dyDescent="0.3">
      <c r="B41" s="1">
        <v>0.83668657270784386</v>
      </c>
      <c r="P41" s="1">
        <v>1.3458305799195616</v>
      </c>
    </row>
    <row r="42" spans="1:23" ht="15" thickBot="1" x14ac:dyDescent="0.35">
      <c r="B42" s="2">
        <v>-0.18892614403869362</v>
      </c>
      <c r="P42" s="2">
        <v>-0.71089953095595138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E1" zoomScale="60" zoomScaleNormal="60" workbookViewId="0">
      <selection activeCell="V30" sqref="V30"/>
    </sheetView>
  </sheetViews>
  <sheetFormatPr defaultRowHeight="14.4" x14ac:dyDescent="0.3"/>
  <cols>
    <col min="8" max="8" width="10.44140625" customWidth="1"/>
  </cols>
  <sheetData>
    <row r="1" spans="1:28" x14ac:dyDescent="0.3">
      <c r="A1" s="9" t="s">
        <v>0</v>
      </c>
      <c r="B1" s="3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3" t="s">
        <v>6</v>
      </c>
      <c r="H1" s="33" t="s">
        <v>7</v>
      </c>
      <c r="I1" s="33" t="s">
        <v>1</v>
      </c>
      <c r="J1" s="33" t="s">
        <v>6</v>
      </c>
      <c r="K1" s="33" t="s">
        <v>7</v>
      </c>
      <c r="L1" s="11" t="s">
        <v>8</v>
      </c>
      <c r="M1" s="11" t="s">
        <v>9</v>
      </c>
      <c r="N1" s="15" t="s">
        <v>10</v>
      </c>
      <c r="O1" s="39" t="s">
        <v>0</v>
      </c>
      <c r="P1" s="33" t="s">
        <v>1</v>
      </c>
      <c r="Q1" s="33" t="s">
        <v>2</v>
      </c>
      <c r="R1" s="33" t="s">
        <v>3</v>
      </c>
      <c r="S1" s="33" t="s">
        <v>4</v>
      </c>
      <c r="T1" s="33" t="s">
        <v>5</v>
      </c>
      <c r="U1" s="33" t="s">
        <v>6</v>
      </c>
      <c r="V1" s="33" t="s">
        <v>11</v>
      </c>
      <c r="W1" s="33" t="s">
        <v>3</v>
      </c>
      <c r="X1" s="33" t="s">
        <v>6</v>
      </c>
      <c r="Y1" s="33" t="s">
        <v>11</v>
      </c>
      <c r="Z1" s="40" t="s">
        <v>12</v>
      </c>
      <c r="AA1" s="40" t="s">
        <v>9</v>
      </c>
      <c r="AB1" s="41" t="s">
        <v>13</v>
      </c>
    </row>
    <row r="2" spans="1:28" x14ac:dyDescent="0.3">
      <c r="A2" s="12" t="s">
        <v>14</v>
      </c>
      <c r="B2" s="30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30" t="s">
        <v>14</v>
      </c>
      <c r="H2" s="30" t="s">
        <v>14</v>
      </c>
      <c r="I2" s="30" t="s">
        <v>15</v>
      </c>
      <c r="J2" s="30" t="s">
        <v>15</v>
      </c>
      <c r="K2" s="30" t="s">
        <v>15</v>
      </c>
      <c r="L2" s="6"/>
      <c r="M2" s="6"/>
      <c r="N2" s="16"/>
      <c r="O2" s="42" t="s">
        <v>14</v>
      </c>
      <c r="P2" s="30" t="s">
        <v>14</v>
      </c>
      <c r="Q2" s="30" t="s">
        <v>14</v>
      </c>
      <c r="R2" s="30" t="s">
        <v>14</v>
      </c>
      <c r="S2" s="30" t="s">
        <v>14</v>
      </c>
      <c r="T2" s="30" t="s">
        <v>14</v>
      </c>
      <c r="U2" s="30" t="s">
        <v>14</v>
      </c>
      <c r="V2" s="30" t="s">
        <v>14</v>
      </c>
      <c r="W2" s="30" t="s">
        <v>15</v>
      </c>
      <c r="X2" s="30" t="s">
        <v>15</v>
      </c>
      <c r="Y2" s="30" t="s">
        <v>15</v>
      </c>
      <c r="Z2" s="37"/>
      <c r="AA2" s="37"/>
      <c r="AB2" s="43"/>
    </row>
    <row r="3" spans="1:28" x14ac:dyDescent="0.3">
      <c r="A3" s="25">
        <v>20.6</v>
      </c>
      <c r="B3" s="26">
        <v>20.8</v>
      </c>
      <c r="C3" s="26">
        <v>20.6</v>
      </c>
      <c r="D3" s="26">
        <v>1.6</v>
      </c>
      <c r="E3" s="7">
        <f t="shared" ref="E3:E17" si="0">A3+B3</f>
        <v>41.400000000000006</v>
      </c>
      <c r="F3" s="7">
        <f t="shared" ref="F3:F17" si="1">C3+D3</f>
        <v>22.200000000000003</v>
      </c>
      <c r="G3" s="31">
        <f t="shared" ref="G3:G17" si="2">E3+2*F3</f>
        <v>85.800000000000011</v>
      </c>
      <c r="H3" s="49">
        <v>96099.224806201557</v>
      </c>
      <c r="I3" s="32">
        <f t="shared" ref="I3:I17" si="3">B3/6.89475729</f>
        <v>3.0167849461746608</v>
      </c>
      <c r="J3" s="31">
        <f t="shared" ref="J3:J17" si="4">G3/6.89475729</f>
        <v>12.444237902970476</v>
      </c>
      <c r="K3" s="31">
        <f t="shared" ref="K3:K17" si="5">H3/6.89475729</f>
        <v>13938.014169923239</v>
      </c>
      <c r="L3" s="8">
        <f t="shared" ref="L3:L17" si="6">LOG(K3)</f>
        <v>4.1442009017046386</v>
      </c>
      <c r="M3" s="8">
        <f t="shared" ref="M3:M17" si="7">LOG(J3)</f>
        <v>1.0949683051495949</v>
      </c>
      <c r="N3" s="17">
        <f t="shared" ref="N3:N17" si="8">LOG(I3)</f>
        <v>0.47954435226365094</v>
      </c>
      <c r="O3" s="25">
        <v>20.5</v>
      </c>
      <c r="P3" s="26">
        <v>0.8</v>
      </c>
      <c r="Q3" s="26">
        <v>20.7</v>
      </c>
      <c r="R3" s="26">
        <v>20.2</v>
      </c>
      <c r="S3" s="31">
        <f t="shared" ref="S3:S17" si="9">O3+P3</f>
        <v>21.3</v>
      </c>
      <c r="T3" s="31">
        <f t="shared" ref="T3:T17" si="10">Q3+R3</f>
        <v>40.9</v>
      </c>
      <c r="U3" s="31">
        <f t="shared" ref="U3:U17" si="11">S3+2*T3</f>
        <v>103.1</v>
      </c>
      <c r="V3" s="26">
        <v>57392.199735584254</v>
      </c>
      <c r="W3" s="31">
        <f t="shared" ref="W3:W17" si="12">R3/6.89475729</f>
        <v>2.9297623034965454</v>
      </c>
      <c r="X3" s="31">
        <f t="shared" ref="X3:X17" si="13">U3/6.89475729</f>
        <v>14.953390766856129</v>
      </c>
      <c r="Y3" s="31">
        <f t="shared" ref="Y3:Y17" si="14">V3/6.89475729</f>
        <v>8324.0348168346118</v>
      </c>
      <c r="Z3" s="38">
        <f t="shared" ref="Z3:Z17" si="15">LOG(Y3)</f>
        <v>3.9203338880613967</v>
      </c>
      <c r="AA3" s="38">
        <f t="shared" ref="AA3:AA17" si="16">LOG(X3)</f>
        <v>1.1747396825844059</v>
      </c>
      <c r="AB3" s="44">
        <f t="shared" ref="AB3:AB17" si="17">LOG(W3)</f>
        <v>0.46683238674751315</v>
      </c>
    </row>
    <row r="4" spans="1:28" x14ac:dyDescent="0.3">
      <c r="A4" s="25">
        <v>20.6</v>
      </c>
      <c r="B4" s="26">
        <v>41.6</v>
      </c>
      <c r="C4" s="26">
        <v>20.8</v>
      </c>
      <c r="D4" s="26">
        <v>2.7</v>
      </c>
      <c r="E4" s="7">
        <f t="shared" si="0"/>
        <v>62.2</v>
      </c>
      <c r="F4" s="7">
        <f t="shared" si="1"/>
        <v>23.5</v>
      </c>
      <c r="G4" s="31">
        <f t="shared" si="2"/>
        <v>109.2</v>
      </c>
      <c r="H4" s="49">
        <v>106410.30042918456</v>
      </c>
      <c r="I4" s="32">
        <f t="shared" si="3"/>
        <v>6.0335698923493215</v>
      </c>
      <c r="J4" s="31">
        <f t="shared" si="4"/>
        <v>15.83812096741697</v>
      </c>
      <c r="K4" s="31">
        <f t="shared" si="5"/>
        <v>15433.509252533029</v>
      </c>
      <c r="L4" s="8">
        <f t="shared" si="6"/>
        <v>4.1884646866418498</v>
      </c>
      <c r="M4" s="8">
        <f t="shared" si="7"/>
        <v>1.1997036556696079</v>
      </c>
      <c r="N4" s="17">
        <f t="shared" si="8"/>
        <v>0.78057434792763214</v>
      </c>
      <c r="O4" s="25">
        <v>20.100000000000001</v>
      </c>
      <c r="P4" s="26">
        <v>8</v>
      </c>
      <c r="Q4" s="26">
        <v>20.7</v>
      </c>
      <c r="R4" s="26">
        <v>40.700000000000003</v>
      </c>
      <c r="S4" s="31">
        <f t="shared" si="9"/>
        <v>28.1</v>
      </c>
      <c r="T4" s="31">
        <f t="shared" si="10"/>
        <v>61.400000000000006</v>
      </c>
      <c r="U4" s="31">
        <f t="shared" si="11"/>
        <v>150.9</v>
      </c>
      <c r="V4" s="26">
        <v>58587.175994357982</v>
      </c>
      <c r="W4" s="31">
        <f t="shared" si="12"/>
        <v>5.903035928332149</v>
      </c>
      <c r="X4" s="31">
        <f t="shared" si="13"/>
        <v>21.886194633545976</v>
      </c>
      <c r="Y4" s="31">
        <f t="shared" si="14"/>
        <v>8497.3514701281074</v>
      </c>
      <c r="Z4" s="38">
        <f t="shared" si="15"/>
        <v>3.9292835820497403</v>
      </c>
      <c r="AA4" s="38">
        <f t="shared" si="16"/>
        <v>1.3401702570764793</v>
      </c>
      <c r="AB4" s="44">
        <f t="shared" si="17"/>
        <v>0.7710754265261095</v>
      </c>
    </row>
    <row r="5" spans="1:28" x14ac:dyDescent="0.3">
      <c r="A5" s="25">
        <v>20.6</v>
      </c>
      <c r="B5" s="26">
        <v>61.7</v>
      </c>
      <c r="C5" s="26">
        <v>20.8</v>
      </c>
      <c r="D5" s="26">
        <v>3.8</v>
      </c>
      <c r="E5" s="7">
        <f t="shared" si="0"/>
        <v>82.300000000000011</v>
      </c>
      <c r="F5" s="7">
        <f t="shared" si="1"/>
        <v>24.6</v>
      </c>
      <c r="G5" s="31">
        <f t="shared" si="2"/>
        <v>131.5</v>
      </c>
      <c r="H5" s="49">
        <v>113217.98029556649</v>
      </c>
      <c r="I5" s="32">
        <f t="shared" si="3"/>
        <v>8.9488284220661818</v>
      </c>
      <c r="J5" s="31">
        <f t="shared" si="4"/>
        <v>19.072462520286916</v>
      </c>
      <c r="K5" s="31">
        <f t="shared" si="5"/>
        <v>16420.879739998287</v>
      </c>
      <c r="L5" s="8">
        <f t="shared" si="6"/>
        <v>4.2153964205052299</v>
      </c>
      <c r="M5" s="8">
        <f t="shared" si="7"/>
        <v>1.2804067701266659</v>
      </c>
      <c r="N5" s="17">
        <f t="shared" si="8"/>
        <v>0.95176618133413116</v>
      </c>
      <c r="O5" s="25">
        <v>20.100000000000001</v>
      </c>
      <c r="P5" s="26">
        <v>3.2</v>
      </c>
      <c r="Q5" s="26">
        <v>20.7</v>
      </c>
      <c r="R5" s="26">
        <v>60.4</v>
      </c>
      <c r="S5" s="31">
        <f t="shared" si="9"/>
        <v>23.3</v>
      </c>
      <c r="T5" s="31">
        <f t="shared" si="10"/>
        <v>81.099999999999994</v>
      </c>
      <c r="U5" s="31">
        <f t="shared" si="11"/>
        <v>185.5</v>
      </c>
      <c r="V5" s="26">
        <v>57112.637473055387</v>
      </c>
      <c r="W5" s="31">
        <f t="shared" si="12"/>
        <v>8.7602793629302642</v>
      </c>
      <c r="X5" s="31">
        <f t="shared" si="13"/>
        <v>26.904500361317286</v>
      </c>
      <c r="Y5" s="31">
        <f t="shared" si="14"/>
        <v>8283.4877387040524</v>
      </c>
      <c r="Z5" s="38">
        <f t="shared" si="15"/>
        <v>3.9182132337350604</v>
      </c>
      <c r="AA5" s="38">
        <f t="shared" si="16"/>
        <v>1.429824931251954</v>
      </c>
      <c r="AB5" s="44">
        <f t="shared" si="17"/>
        <v>0.94251795592202114</v>
      </c>
    </row>
    <row r="6" spans="1:28" x14ac:dyDescent="0.3">
      <c r="A6" s="25">
        <v>34.4</v>
      </c>
      <c r="B6" s="26">
        <v>34.9</v>
      </c>
      <c r="C6" s="26">
        <v>34.700000000000003</v>
      </c>
      <c r="D6" s="26">
        <v>2.7</v>
      </c>
      <c r="E6" s="7">
        <f t="shared" si="0"/>
        <v>69.3</v>
      </c>
      <c r="F6" s="7">
        <f t="shared" si="1"/>
        <v>37.400000000000006</v>
      </c>
      <c r="G6" s="31">
        <f t="shared" si="2"/>
        <v>144.10000000000002</v>
      </c>
      <c r="H6" s="49">
        <v>137750.99337748342</v>
      </c>
      <c r="I6" s="32">
        <f t="shared" si="3"/>
        <v>5.0618170491103678</v>
      </c>
      <c r="J6" s="31">
        <f t="shared" si="4"/>
        <v>20.89993801652734</v>
      </c>
      <c r="K6" s="31">
        <f t="shared" si="5"/>
        <v>19979.092458740259</v>
      </c>
      <c r="L6" s="8">
        <f t="shared" si="6"/>
        <v>4.3005757567071363</v>
      </c>
      <c r="M6" s="8">
        <f t="shared" si="7"/>
        <v>1.3201449981148787</v>
      </c>
      <c r="N6" s="17">
        <f t="shared" si="8"/>
        <v>0.70430644426006928</v>
      </c>
      <c r="O6" s="25">
        <v>34.299999999999997</v>
      </c>
      <c r="P6" s="26">
        <v>8.3000000000000007</v>
      </c>
      <c r="Q6" s="26">
        <v>34.6</v>
      </c>
      <c r="R6" s="26">
        <v>34.1</v>
      </c>
      <c r="S6" s="31">
        <f t="shared" si="9"/>
        <v>42.599999999999994</v>
      </c>
      <c r="T6" s="31">
        <f t="shared" si="10"/>
        <v>68.7</v>
      </c>
      <c r="U6" s="31">
        <f t="shared" si="11"/>
        <v>180</v>
      </c>
      <c r="V6" s="26">
        <v>83865.376997226995</v>
      </c>
      <c r="W6" s="31">
        <f t="shared" si="12"/>
        <v>4.9457868588728813</v>
      </c>
      <c r="X6" s="31">
        <f t="shared" si="13"/>
        <v>26.106792803434562</v>
      </c>
      <c r="Y6" s="31">
        <f t="shared" si="14"/>
        <v>12163.644559158512</v>
      </c>
      <c r="Z6" s="38">
        <f t="shared" si="15"/>
        <v>4.0850637208891047</v>
      </c>
      <c r="AA6" s="38">
        <f t="shared" si="16"/>
        <v>1.4167535224041954</v>
      </c>
      <c r="AB6" s="44">
        <f t="shared" si="17"/>
        <v>0.69423539629338715</v>
      </c>
    </row>
    <row r="7" spans="1:28" x14ac:dyDescent="0.3">
      <c r="A7" s="25">
        <v>34.4</v>
      </c>
      <c r="B7" s="26">
        <v>68.8</v>
      </c>
      <c r="C7" s="26">
        <v>34.700000000000003</v>
      </c>
      <c r="D7" s="26">
        <v>4.2</v>
      </c>
      <c r="E7" s="7">
        <f t="shared" si="0"/>
        <v>103.19999999999999</v>
      </c>
      <c r="F7" s="7">
        <f t="shared" si="1"/>
        <v>38.900000000000006</v>
      </c>
      <c r="G7" s="31">
        <f t="shared" si="2"/>
        <v>181</v>
      </c>
      <c r="H7" s="49">
        <v>150200.73260073259</v>
      </c>
      <c r="I7" s="32">
        <f t="shared" si="3"/>
        <v>9.978596360423877</v>
      </c>
      <c r="J7" s="31">
        <f t="shared" si="4"/>
        <v>26.251830541231421</v>
      </c>
      <c r="K7" s="31">
        <f t="shared" si="5"/>
        <v>21784.774471841138</v>
      </c>
      <c r="L7" s="8">
        <f t="shared" si="6"/>
        <v>4.3381530682358811</v>
      </c>
      <c r="M7" s="8">
        <f t="shared" si="7"/>
        <v>1.4191595921700739</v>
      </c>
      <c r="N7" s="17">
        <f t="shared" si="8"/>
        <v>0.9990694555364007</v>
      </c>
      <c r="O7" s="25">
        <v>34.299999999999997</v>
      </c>
      <c r="P7" s="26">
        <v>13.4</v>
      </c>
      <c r="Q7" s="26">
        <v>34.700000000000003</v>
      </c>
      <c r="R7" s="26">
        <v>67.7</v>
      </c>
      <c r="S7" s="31">
        <f t="shared" si="9"/>
        <v>47.699999999999996</v>
      </c>
      <c r="T7" s="31">
        <f t="shared" si="10"/>
        <v>102.4</v>
      </c>
      <c r="U7" s="31">
        <f t="shared" si="11"/>
        <v>252.5</v>
      </c>
      <c r="V7" s="26">
        <v>86887.825270538378</v>
      </c>
      <c r="W7" s="31">
        <f t="shared" si="12"/>
        <v>9.8190548488473333</v>
      </c>
      <c r="X7" s="31">
        <f t="shared" si="13"/>
        <v>36.622028793706818</v>
      </c>
      <c r="Y7" s="31">
        <f t="shared" si="14"/>
        <v>12602.013619327618</v>
      </c>
      <c r="Z7" s="38">
        <f t="shared" si="15"/>
        <v>4.1004399446328321</v>
      </c>
      <c r="AA7" s="38">
        <f t="shared" si="16"/>
        <v>1.5637423997555695</v>
      </c>
      <c r="AB7" s="44">
        <f t="shared" si="17"/>
        <v>0.99206968598603373</v>
      </c>
    </row>
    <row r="8" spans="1:28" x14ac:dyDescent="0.3">
      <c r="A8" s="25">
        <v>34.6</v>
      </c>
      <c r="B8" s="26">
        <v>102.7</v>
      </c>
      <c r="C8" s="26">
        <v>34.9</v>
      </c>
      <c r="D8" s="26">
        <v>6</v>
      </c>
      <c r="E8" s="7">
        <f t="shared" si="0"/>
        <v>137.30000000000001</v>
      </c>
      <c r="F8" s="7">
        <f t="shared" si="1"/>
        <v>40.9</v>
      </c>
      <c r="G8" s="31">
        <f t="shared" si="2"/>
        <v>219.10000000000002</v>
      </c>
      <c r="H8" s="49">
        <v>156465.23517382416</v>
      </c>
      <c r="I8" s="32">
        <f t="shared" si="3"/>
        <v>14.895375671737387</v>
      </c>
      <c r="J8" s="31">
        <f t="shared" si="4"/>
        <v>31.777768351291741</v>
      </c>
      <c r="K8" s="31">
        <f t="shared" si="5"/>
        <v>22693.363753464939</v>
      </c>
      <c r="L8" s="8">
        <f t="shared" si="6"/>
        <v>4.3558988745228406</v>
      </c>
      <c r="M8" s="8">
        <f t="shared" si="7"/>
        <v>1.5021233948615946</v>
      </c>
      <c r="N8" s="17">
        <f t="shared" si="8"/>
        <v>1.1730514608981675</v>
      </c>
      <c r="O8" s="25">
        <v>34.299999999999997</v>
      </c>
      <c r="P8" s="26">
        <v>13.9</v>
      </c>
      <c r="Q8" s="26">
        <v>34.6</v>
      </c>
      <c r="R8" s="26">
        <v>101.3</v>
      </c>
      <c r="S8" s="31">
        <f t="shared" si="9"/>
        <v>48.199999999999996</v>
      </c>
      <c r="T8" s="31">
        <f t="shared" si="10"/>
        <v>135.9</v>
      </c>
      <c r="U8" s="31">
        <f t="shared" si="11"/>
        <v>320</v>
      </c>
      <c r="V8" s="26">
        <v>82284.98844258365</v>
      </c>
      <c r="W8" s="31">
        <f t="shared" si="12"/>
        <v>14.692322838821784</v>
      </c>
      <c r="X8" s="31">
        <f t="shared" si="13"/>
        <v>46.412076094994781</v>
      </c>
      <c r="Y8" s="31">
        <f t="shared" si="14"/>
        <v>11934.428578352994</v>
      </c>
      <c r="Z8" s="38">
        <f t="shared" si="15"/>
        <v>4.0768016297768641</v>
      </c>
      <c r="AA8" s="38">
        <f t="shared" si="16"/>
        <v>1.6666309956207954</v>
      </c>
      <c r="AB8" s="44">
        <f t="shared" si="17"/>
        <v>1.1670904626611698</v>
      </c>
    </row>
    <row r="9" spans="1:28" x14ac:dyDescent="0.3">
      <c r="A9" s="25">
        <v>68.7</v>
      </c>
      <c r="B9" s="26">
        <v>68.900000000000006</v>
      </c>
      <c r="C9" s="26">
        <v>68.8</v>
      </c>
      <c r="D9" s="26">
        <v>3.8</v>
      </c>
      <c r="E9" s="7">
        <f t="shared" si="0"/>
        <v>137.60000000000002</v>
      </c>
      <c r="F9" s="7">
        <f t="shared" si="1"/>
        <v>72.599999999999994</v>
      </c>
      <c r="G9" s="31">
        <f t="shared" si="2"/>
        <v>282.8</v>
      </c>
      <c r="H9" s="49">
        <v>216584.38818565401</v>
      </c>
      <c r="I9" s="32">
        <f t="shared" si="3"/>
        <v>9.9931001342035639</v>
      </c>
      <c r="J9" s="31">
        <f t="shared" si="4"/>
        <v>41.016672248951636</v>
      </c>
      <c r="K9" s="31">
        <f t="shared" si="5"/>
        <v>31412.909704563943</v>
      </c>
      <c r="L9" s="8">
        <f t="shared" si="6"/>
        <v>4.4971081659467043</v>
      </c>
      <c r="M9" s="8">
        <f t="shared" si="7"/>
        <v>1.6129604224257512</v>
      </c>
      <c r="N9" s="17">
        <f t="shared" si="8"/>
        <v>0.99970023920851525</v>
      </c>
      <c r="O9" s="25">
        <v>68.2</v>
      </c>
      <c r="P9" s="26">
        <v>10.199999999999999</v>
      </c>
      <c r="Q9" s="26">
        <v>68.7</v>
      </c>
      <c r="R9" s="26">
        <v>67.599999999999994</v>
      </c>
      <c r="S9" s="31">
        <f t="shared" si="9"/>
        <v>78.400000000000006</v>
      </c>
      <c r="T9" s="31">
        <f t="shared" si="10"/>
        <v>136.30000000000001</v>
      </c>
      <c r="U9" s="31">
        <f t="shared" si="11"/>
        <v>351</v>
      </c>
      <c r="V9" s="26">
        <v>140497.41250645128</v>
      </c>
      <c r="W9" s="31">
        <f t="shared" si="12"/>
        <v>9.8045510750676463</v>
      </c>
      <c r="X9" s="31">
        <f t="shared" si="13"/>
        <v>50.9082459666974</v>
      </c>
      <c r="Y9" s="31">
        <f t="shared" si="14"/>
        <v>20377.426876247773</v>
      </c>
      <c r="Z9" s="38">
        <f t="shared" si="15"/>
        <v>4.3091493433603665</v>
      </c>
      <c r="AA9" s="38">
        <f t="shared" si="16"/>
        <v>1.7067881337667135</v>
      </c>
      <c r="AB9" s="44">
        <f t="shared" si="17"/>
        <v>0.99142771324252532</v>
      </c>
    </row>
    <row r="10" spans="1:28" x14ac:dyDescent="0.3">
      <c r="A10" s="25">
        <v>68.7</v>
      </c>
      <c r="B10" s="26">
        <v>137.6</v>
      </c>
      <c r="C10" s="26">
        <v>68.8</v>
      </c>
      <c r="D10" s="26">
        <v>7.4</v>
      </c>
      <c r="E10" s="7">
        <f t="shared" si="0"/>
        <v>206.3</v>
      </c>
      <c r="F10" s="7">
        <f t="shared" si="1"/>
        <v>76.2</v>
      </c>
      <c r="G10" s="31">
        <f t="shared" si="2"/>
        <v>358.70000000000005</v>
      </c>
      <c r="H10" s="49">
        <v>225301.09890109891</v>
      </c>
      <c r="I10" s="32">
        <f t="shared" si="3"/>
        <v>19.957192720847754</v>
      </c>
      <c r="J10" s="31">
        <f t="shared" si="4"/>
        <v>52.025036547733215</v>
      </c>
      <c r="K10" s="31">
        <f t="shared" si="5"/>
        <v>32677.161707761712</v>
      </c>
      <c r="L10" s="8">
        <f t="shared" si="6"/>
        <v>4.5142443272915624</v>
      </c>
      <c r="M10" s="8">
        <f t="shared" si="7"/>
        <v>1.7162123939768561</v>
      </c>
      <c r="N10" s="17">
        <f t="shared" si="8"/>
        <v>1.3000994512003818</v>
      </c>
      <c r="O10" s="25">
        <v>68.3</v>
      </c>
      <c r="P10" s="26">
        <v>13.3</v>
      </c>
      <c r="Q10" s="26">
        <v>68.599999999999994</v>
      </c>
      <c r="R10" s="26">
        <v>137.30000000000001</v>
      </c>
      <c r="S10" s="31">
        <f t="shared" si="9"/>
        <v>81.599999999999994</v>
      </c>
      <c r="T10" s="31">
        <f t="shared" si="10"/>
        <v>205.9</v>
      </c>
      <c r="U10" s="31">
        <f t="shared" si="11"/>
        <v>493.4</v>
      </c>
      <c r="V10" s="26">
        <v>140032.67340061197</v>
      </c>
      <c r="W10" s="31">
        <f t="shared" si="12"/>
        <v>19.9136813995087</v>
      </c>
      <c r="X10" s="31">
        <f t="shared" si="13"/>
        <v>71.561619828970066</v>
      </c>
      <c r="Y10" s="31">
        <f t="shared" si="14"/>
        <v>20310.022167671104</v>
      </c>
      <c r="Z10" s="38">
        <f t="shared" si="15"/>
        <v>4.3077103974221371</v>
      </c>
      <c r="AA10" s="38">
        <f t="shared" si="16"/>
        <v>1.8546801624546065</v>
      </c>
      <c r="AB10" s="44">
        <f t="shared" si="17"/>
        <v>1.2991515545376446</v>
      </c>
    </row>
    <row r="11" spans="1:28" x14ac:dyDescent="0.3">
      <c r="A11" s="25">
        <v>68.5</v>
      </c>
      <c r="B11" s="26">
        <v>206.4</v>
      </c>
      <c r="C11" s="26">
        <v>68.900000000000006</v>
      </c>
      <c r="D11" s="26">
        <v>10.3</v>
      </c>
      <c r="E11" s="7">
        <f t="shared" si="0"/>
        <v>274.89999999999998</v>
      </c>
      <c r="F11" s="7">
        <f t="shared" si="1"/>
        <v>79.2</v>
      </c>
      <c r="G11" s="31">
        <f t="shared" si="2"/>
        <v>433.29999999999995</v>
      </c>
      <c r="H11" s="49">
        <v>225880.2791039295</v>
      </c>
      <c r="I11" s="32">
        <f t="shared" si="3"/>
        <v>29.935789081271633</v>
      </c>
      <c r="J11" s="31">
        <f t="shared" si="4"/>
        <v>62.844851787378865</v>
      </c>
      <c r="K11" s="31">
        <f t="shared" si="5"/>
        <v>32761.164694156985</v>
      </c>
      <c r="L11" s="8">
        <f t="shared" si="6"/>
        <v>4.5153593329923538</v>
      </c>
      <c r="M11" s="8">
        <f t="shared" si="7"/>
        <v>1.7982697063352642</v>
      </c>
      <c r="N11" s="17">
        <f t="shared" si="8"/>
        <v>1.4761907102560632</v>
      </c>
      <c r="O11" s="25">
        <v>68.2</v>
      </c>
      <c r="P11" s="26">
        <v>15.1</v>
      </c>
      <c r="Q11" s="26">
        <v>68.400000000000006</v>
      </c>
      <c r="R11" s="26">
        <v>206.2</v>
      </c>
      <c r="S11" s="31">
        <f t="shared" si="9"/>
        <v>83.3</v>
      </c>
      <c r="T11" s="31">
        <f t="shared" si="10"/>
        <v>274.60000000000002</v>
      </c>
      <c r="U11" s="31">
        <f t="shared" si="11"/>
        <v>632.5</v>
      </c>
      <c r="V11" s="26">
        <v>133366.80595909202</v>
      </c>
      <c r="W11" s="31">
        <f t="shared" si="12"/>
        <v>29.906781533712259</v>
      </c>
      <c r="X11" s="31">
        <f t="shared" si="13"/>
        <v>91.736369156513121</v>
      </c>
      <c r="Y11" s="31">
        <f t="shared" si="14"/>
        <v>19343.219833499319</v>
      </c>
      <c r="Z11" s="38">
        <f t="shared" si="15"/>
        <v>4.2865287675510775</v>
      </c>
      <c r="AA11" s="38">
        <f t="shared" si="16"/>
        <v>1.9625415471487448</v>
      </c>
      <c r="AB11" s="44">
        <f t="shared" si="17"/>
        <v>1.4757696782483871</v>
      </c>
    </row>
    <row r="12" spans="1:28" x14ac:dyDescent="0.3">
      <c r="A12" s="25">
        <v>102.5</v>
      </c>
      <c r="B12" s="26">
        <v>69</v>
      </c>
      <c r="C12" s="26">
        <v>102.6</v>
      </c>
      <c r="D12" s="26">
        <v>4</v>
      </c>
      <c r="E12" s="7">
        <f t="shared" si="0"/>
        <v>171.5</v>
      </c>
      <c r="F12" s="7">
        <f t="shared" si="1"/>
        <v>106.6</v>
      </c>
      <c r="G12" s="31">
        <f t="shared" si="2"/>
        <v>384.7</v>
      </c>
      <c r="H12" s="49">
        <v>245956.93779904305</v>
      </c>
      <c r="I12" s="32">
        <f t="shared" si="3"/>
        <v>10.007603907983249</v>
      </c>
      <c r="J12" s="31">
        <f t="shared" si="4"/>
        <v>55.796017730451531</v>
      </c>
      <c r="K12" s="31">
        <f t="shared" si="5"/>
        <v>35673.037853815884</v>
      </c>
      <c r="L12" s="8">
        <f t="shared" si="6"/>
        <v>4.5523400946753831</v>
      </c>
      <c r="M12" s="8">
        <f t="shared" si="7"/>
        <v>1.7466032036077048</v>
      </c>
      <c r="N12" s="17">
        <f t="shared" si="8"/>
        <v>1.0003301080381446</v>
      </c>
      <c r="O12" s="25">
        <v>102.3</v>
      </c>
      <c r="P12" s="26">
        <v>5.3</v>
      </c>
      <c r="Q12" s="26">
        <v>102.6</v>
      </c>
      <c r="R12" s="26">
        <v>68.7</v>
      </c>
      <c r="S12" s="31">
        <f t="shared" si="9"/>
        <v>107.6</v>
      </c>
      <c r="T12" s="31">
        <f t="shared" si="10"/>
        <v>171.3</v>
      </c>
      <c r="U12" s="31">
        <f t="shared" si="11"/>
        <v>450.20000000000005</v>
      </c>
      <c r="V12" s="26">
        <v>180658.65410070418</v>
      </c>
      <c r="W12" s="31">
        <f t="shared" si="12"/>
        <v>9.9640925866441918</v>
      </c>
      <c r="X12" s="31">
        <f t="shared" si="13"/>
        <v>65.295989556145784</v>
      </c>
      <c r="Y12" s="31">
        <f t="shared" si="14"/>
        <v>26202.322504191321</v>
      </c>
      <c r="Z12" s="38">
        <f t="shared" si="15"/>
        <v>4.4183397877339097</v>
      </c>
      <c r="AA12" s="38">
        <f t="shared" si="16"/>
        <v>1.8148865079653906</v>
      </c>
      <c r="AB12" s="44">
        <f t="shared" si="17"/>
        <v>0.9984377543604398</v>
      </c>
    </row>
    <row r="13" spans="1:28" x14ac:dyDescent="0.3">
      <c r="A13" s="25">
        <v>102.5</v>
      </c>
      <c r="B13" s="26">
        <v>102.7</v>
      </c>
      <c r="C13" s="26">
        <v>102.6</v>
      </c>
      <c r="D13" s="26">
        <v>5.5</v>
      </c>
      <c r="E13" s="7">
        <f t="shared" si="0"/>
        <v>205.2</v>
      </c>
      <c r="F13" s="7">
        <f t="shared" si="1"/>
        <v>108.1</v>
      </c>
      <c r="G13" s="31">
        <f t="shared" si="2"/>
        <v>421.4</v>
      </c>
      <c r="H13" s="49">
        <v>255251.04253544618</v>
      </c>
      <c r="I13" s="32">
        <f t="shared" si="3"/>
        <v>14.895375671737387</v>
      </c>
      <c r="J13" s="31">
        <f t="shared" si="4"/>
        <v>61.118902707596249</v>
      </c>
      <c r="K13" s="31">
        <f t="shared" si="5"/>
        <v>37021.033779630867</v>
      </c>
      <c r="L13" s="8">
        <f t="shared" si="6"/>
        <v>4.5684485418755738</v>
      </c>
      <c r="M13" s="8">
        <f t="shared" si="7"/>
        <v>1.7861755485729707</v>
      </c>
      <c r="N13" s="17">
        <f t="shared" si="8"/>
        <v>1.1730514608981675</v>
      </c>
      <c r="O13" s="25">
        <v>102.3</v>
      </c>
      <c r="P13" s="26">
        <v>10.6</v>
      </c>
      <c r="Q13" s="26">
        <v>102.6</v>
      </c>
      <c r="R13" s="26">
        <v>102.6</v>
      </c>
      <c r="S13" s="31">
        <f t="shared" si="9"/>
        <v>112.89999999999999</v>
      </c>
      <c r="T13" s="31">
        <f t="shared" si="10"/>
        <v>205.2</v>
      </c>
      <c r="U13" s="31">
        <f t="shared" si="11"/>
        <v>523.29999999999995</v>
      </c>
      <c r="V13" s="26">
        <v>181782.22060152519</v>
      </c>
      <c r="W13" s="31">
        <f t="shared" si="12"/>
        <v>14.8808718979577</v>
      </c>
      <c r="X13" s="31">
        <f t="shared" si="13"/>
        <v>75.898248189096137</v>
      </c>
      <c r="Y13" s="31">
        <f t="shared" si="14"/>
        <v>26365.282047734734</v>
      </c>
      <c r="Z13" s="38">
        <f t="shared" si="15"/>
        <v>4.4210324216420567</v>
      </c>
      <c r="AA13" s="38">
        <f t="shared" si="16"/>
        <v>1.8802317520405545</v>
      </c>
      <c r="AB13" s="44">
        <f t="shared" si="17"/>
        <v>1.1726283780766869</v>
      </c>
    </row>
    <row r="14" spans="1:28" x14ac:dyDescent="0.3">
      <c r="A14" s="25">
        <v>102.4</v>
      </c>
      <c r="B14" s="26">
        <v>207</v>
      </c>
      <c r="C14" s="26">
        <v>102.6</v>
      </c>
      <c r="D14" s="26">
        <v>9.8000000000000007</v>
      </c>
      <c r="E14" s="7">
        <f t="shared" si="0"/>
        <v>309.39999999999998</v>
      </c>
      <c r="F14" s="7">
        <f t="shared" si="1"/>
        <v>112.39999999999999</v>
      </c>
      <c r="G14" s="31">
        <f t="shared" si="2"/>
        <v>534.19999999999993</v>
      </c>
      <c r="H14" s="49">
        <v>276370.96774193551</v>
      </c>
      <c r="I14" s="32">
        <f t="shared" si="3"/>
        <v>30.022811723949747</v>
      </c>
      <c r="J14" s="31">
        <f t="shared" si="4"/>
        <v>77.479159531081905</v>
      </c>
      <c r="K14" s="31">
        <f t="shared" si="5"/>
        <v>40084.219954018932</v>
      </c>
      <c r="L14" s="8">
        <f t="shared" si="6"/>
        <v>4.6029734365685213</v>
      </c>
      <c r="M14" s="8">
        <f t="shared" si="7"/>
        <v>1.8891849009862434</v>
      </c>
      <c r="N14" s="17">
        <f t="shared" si="8"/>
        <v>1.4774513627578072</v>
      </c>
      <c r="O14" s="25">
        <v>102.3</v>
      </c>
      <c r="P14" s="26">
        <v>13.3</v>
      </c>
      <c r="Q14" s="26">
        <v>102.5</v>
      </c>
      <c r="R14" s="26">
        <v>206.4</v>
      </c>
      <c r="S14" s="31">
        <f t="shared" si="9"/>
        <v>115.6</v>
      </c>
      <c r="T14" s="31">
        <f t="shared" si="10"/>
        <v>308.89999999999998</v>
      </c>
      <c r="U14" s="31">
        <f t="shared" si="11"/>
        <v>733.4</v>
      </c>
      <c r="V14" s="26">
        <v>183764.49029996412</v>
      </c>
      <c r="W14" s="31">
        <f t="shared" si="12"/>
        <v>29.935789081271633</v>
      </c>
      <c r="X14" s="31">
        <f t="shared" si="13"/>
        <v>106.37067690021615</v>
      </c>
      <c r="Y14" s="31">
        <f t="shared" si="14"/>
        <v>26652.785960499576</v>
      </c>
      <c r="Z14" s="38">
        <f t="shared" si="15"/>
        <v>4.4257426116377871</v>
      </c>
      <c r="AA14" s="38">
        <f t="shared" si="16"/>
        <v>2.0268219229254734</v>
      </c>
      <c r="AB14" s="44">
        <f t="shared" si="17"/>
        <v>1.4761907102560632</v>
      </c>
    </row>
    <row r="15" spans="1:28" x14ac:dyDescent="0.3">
      <c r="A15" s="25">
        <v>137.6</v>
      </c>
      <c r="B15" s="26">
        <v>102.9</v>
      </c>
      <c r="C15" s="26">
        <v>137.19999999999999</v>
      </c>
      <c r="D15" s="26">
        <v>5.3</v>
      </c>
      <c r="E15" s="7">
        <f t="shared" si="0"/>
        <v>240.5</v>
      </c>
      <c r="F15" s="7">
        <f t="shared" si="1"/>
        <v>142.5</v>
      </c>
      <c r="G15" s="31">
        <f t="shared" si="2"/>
        <v>525.5</v>
      </c>
      <c r="H15" s="49">
        <v>297421.92046556738</v>
      </c>
      <c r="I15" s="32">
        <f t="shared" si="3"/>
        <v>14.924383219296759</v>
      </c>
      <c r="J15" s="31">
        <f t="shared" si="4"/>
        <v>76.217331212249235</v>
      </c>
      <c r="K15" s="31">
        <f t="shared" si="5"/>
        <v>43137.402515523121</v>
      </c>
      <c r="L15" s="8">
        <f t="shared" si="6"/>
        <v>4.6348539908560609</v>
      </c>
      <c r="M15" s="8">
        <f t="shared" si="7"/>
        <v>1.8820537376651503</v>
      </c>
      <c r="N15" s="17">
        <f t="shared" si="8"/>
        <v>1.1738963920633223</v>
      </c>
      <c r="O15" s="25">
        <v>137.19999999999999</v>
      </c>
      <c r="P15" s="26">
        <v>9.5</v>
      </c>
      <c r="Q15" s="26">
        <v>137.6</v>
      </c>
      <c r="R15" s="26">
        <v>102.6</v>
      </c>
      <c r="S15" s="31">
        <f t="shared" si="9"/>
        <v>146.69999999999999</v>
      </c>
      <c r="T15" s="31">
        <f t="shared" si="10"/>
        <v>240.2</v>
      </c>
      <c r="U15" s="31">
        <f t="shared" si="11"/>
        <v>627.09999999999991</v>
      </c>
      <c r="V15" s="26">
        <v>225232.04761764445</v>
      </c>
      <c r="W15" s="31">
        <f t="shared" si="12"/>
        <v>14.8808718979577</v>
      </c>
      <c r="X15" s="31">
        <f t="shared" si="13"/>
        <v>90.953165372410069</v>
      </c>
      <c r="Y15" s="31">
        <f t="shared" si="14"/>
        <v>32667.146665817505</v>
      </c>
      <c r="Z15" s="38">
        <f t="shared" si="15"/>
        <v>4.5141112023845977</v>
      </c>
      <c r="AA15" s="38">
        <f t="shared" si="16"/>
        <v>1.9588178180762392</v>
      </c>
      <c r="AB15" s="44">
        <f t="shared" si="17"/>
        <v>1.1726283780766869</v>
      </c>
    </row>
    <row r="16" spans="1:28" x14ac:dyDescent="0.3">
      <c r="A16" s="25">
        <v>137.6</v>
      </c>
      <c r="B16" s="26">
        <v>137.69999999999999</v>
      </c>
      <c r="C16" s="26">
        <v>137.1</v>
      </c>
      <c r="D16" s="26">
        <v>6.6</v>
      </c>
      <c r="E16" s="7">
        <f t="shared" si="0"/>
        <v>275.29999999999995</v>
      </c>
      <c r="F16" s="7">
        <f t="shared" si="1"/>
        <v>143.69999999999999</v>
      </c>
      <c r="G16" s="31">
        <f t="shared" si="2"/>
        <v>562.69999999999993</v>
      </c>
      <c r="H16" s="49">
        <v>309461.53846153844</v>
      </c>
      <c r="I16" s="32">
        <f t="shared" si="3"/>
        <v>19.971696494627441</v>
      </c>
      <c r="J16" s="31">
        <f t="shared" si="4"/>
        <v>81.612735058292373</v>
      </c>
      <c r="K16" s="31">
        <f t="shared" si="5"/>
        <v>44883.601473597111</v>
      </c>
      <c r="L16" s="8">
        <f t="shared" si="6"/>
        <v>4.6520876975653138</v>
      </c>
      <c r="M16" s="8">
        <f t="shared" si="7"/>
        <v>1.9117579324548819</v>
      </c>
      <c r="N16" s="17">
        <f t="shared" si="8"/>
        <v>1.300414957557813</v>
      </c>
      <c r="O16" s="25">
        <v>137.19999999999999</v>
      </c>
      <c r="P16" s="26">
        <v>6.4</v>
      </c>
      <c r="Q16" s="26">
        <v>137.6</v>
      </c>
      <c r="R16" s="26">
        <v>137.6</v>
      </c>
      <c r="S16" s="31">
        <f t="shared" si="9"/>
        <v>143.6</v>
      </c>
      <c r="T16" s="31">
        <f t="shared" si="10"/>
        <v>275.2</v>
      </c>
      <c r="U16" s="31">
        <f t="shared" si="11"/>
        <v>694</v>
      </c>
      <c r="V16" s="26">
        <v>227972.46859722535</v>
      </c>
      <c r="W16" s="31">
        <f t="shared" si="12"/>
        <v>19.957192720847754</v>
      </c>
      <c r="X16" s="31">
        <f t="shared" si="13"/>
        <v>100.65619003101993</v>
      </c>
      <c r="Y16" s="31">
        <f t="shared" si="14"/>
        <v>33064.611125306968</v>
      </c>
      <c r="Z16" s="38">
        <f t="shared" si="15"/>
        <v>4.5193634193089718</v>
      </c>
      <c r="AA16" s="38">
        <f t="shared" si="16"/>
        <v>2.0028404877557442</v>
      </c>
      <c r="AB16" s="44">
        <f t="shared" si="17"/>
        <v>1.3000994512003818</v>
      </c>
    </row>
    <row r="17" spans="1:28" ht="15" thickBot="1" x14ac:dyDescent="0.35">
      <c r="A17" s="27">
        <v>137.5</v>
      </c>
      <c r="B17" s="28">
        <v>275.5</v>
      </c>
      <c r="C17" s="28">
        <v>137.1</v>
      </c>
      <c r="D17" s="28">
        <v>11.3</v>
      </c>
      <c r="E17" s="13">
        <f t="shared" si="0"/>
        <v>413</v>
      </c>
      <c r="F17" s="13">
        <f t="shared" si="1"/>
        <v>148.4</v>
      </c>
      <c r="G17" s="34">
        <f t="shared" si="2"/>
        <v>709.8</v>
      </c>
      <c r="H17" s="50">
        <v>324501.97628458496</v>
      </c>
      <c r="I17" s="35">
        <f t="shared" si="3"/>
        <v>39.957896763034569</v>
      </c>
      <c r="J17" s="34">
        <f t="shared" si="4"/>
        <v>102.9477862882103</v>
      </c>
      <c r="K17" s="34">
        <f t="shared" si="5"/>
        <v>47065.032550926087</v>
      </c>
      <c r="L17" s="14">
        <f t="shared" si="6"/>
        <v>4.6726983633891308</v>
      </c>
      <c r="M17" s="14">
        <f t="shared" si="7"/>
        <v>2.0126170123124636</v>
      </c>
      <c r="N17" s="18">
        <f t="shared" si="8"/>
        <v>1.6016026204886933</v>
      </c>
      <c r="O17" s="27">
        <v>137.19999999999999</v>
      </c>
      <c r="P17" s="28">
        <v>7.7</v>
      </c>
      <c r="Q17" s="28">
        <v>137.6</v>
      </c>
      <c r="R17" s="28">
        <v>275</v>
      </c>
      <c r="S17" s="34">
        <f t="shared" si="9"/>
        <v>144.89999999999998</v>
      </c>
      <c r="T17" s="34">
        <f t="shared" si="10"/>
        <v>412.6</v>
      </c>
      <c r="U17" s="34">
        <f t="shared" si="11"/>
        <v>970.1</v>
      </c>
      <c r="V17" s="28">
        <v>229454.98258438081</v>
      </c>
      <c r="W17" s="34">
        <f t="shared" si="12"/>
        <v>39.885377894136141</v>
      </c>
      <c r="X17" s="34">
        <f t="shared" si="13"/>
        <v>140.70110943673262</v>
      </c>
      <c r="Y17" s="34">
        <f t="shared" si="14"/>
        <v>33279.631600256202</v>
      </c>
      <c r="Z17" s="45">
        <f t="shared" si="15"/>
        <v>4.5221785100807832</v>
      </c>
      <c r="AA17" s="45">
        <f t="shared" si="16"/>
        <v>2.148297521886426</v>
      </c>
      <c r="AB17" s="46">
        <f t="shared" si="17"/>
        <v>1.600813711131152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4" t="s">
        <v>17</v>
      </c>
      <c r="B22" s="4"/>
      <c r="O22" s="4" t="s">
        <v>17</v>
      </c>
      <c r="P22" s="4"/>
    </row>
    <row r="23" spans="1:28" x14ac:dyDescent="0.3">
      <c r="A23" s="1" t="s">
        <v>18</v>
      </c>
      <c r="B23" s="1">
        <v>0.99727377831047714</v>
      </c>
      <c r="O23" s="1" t="s">
        <v>18</v>
      </c>
      <c r="P23" s="1">
        <v>0.99604470683549318</v>
      </c>
    </row>
    <row r="24" spans="1:28" x14ac:dyDescent="0.3">
      <c r="A24" s="1" t="s">
        <v>19</v>
      </c>
      <c r="B24" s="1">
        <v>0.99455498890565464</v>
      </c>
      <c r="O24" s="1" t="s">
        <v>19</v>
      </c>
      <c r="P24" s="1">
        <v>0.99210505801500359</v>
      </c>
    </row>
    <row r="25" spans="1:28" x14ac:dyDescent="0.3">
      <c r="A25" s="1" t="s">
        <v>20</v>
      </c>
      <c r="B25" s="1">
        <v>0.993647487056597</v>
      </c>
      <c r="O25" s="1" t="s">
        <v>20</v>
      </c>
      <c r="P25" s="1">
        <v>0.99078923435083743</v>
      </c>
    </row>
    <row r="26" spans="1:28" x14ac:dyDescent="0.3">
      <c r="A26" s="1" t="s">
        <v>21</v>
      </c>
      <c r="B26" s="1">
        <v>1.419021051598238E-2</v>
      </c>
      <c r="O26" s="1" t="s">
        <v>21</v>
      </c>
      <c r="P26" s="1">
        <v>2.1677059507313481E-2</v>
      </c>
    </row>
    <row r="27" spans="1:28" ht="15" thickBot="1" x14ac:dyDescent="0.35">
      <c r="A27" s="2" t="s">
        <v>22</v>
      </c>
      <c r="B27" s="2">
        <v>15</v>
      </c>
      <c r="O27" s="2" t="s">
        <v>22</v>
      </c>
      <c r="P27" s="2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3"/>
      <c r="B30" s="3" t="s">
        <v>28</v>
      </c>
      <c r="C30" s="3" t="s">
        <v>29</v>
      </c>
      <c r="D30" s="3" t="s">
        <v>30</v>
      </c>
      <c r="E30" s="3" t="s">
        <v>31</v>
      </c>
      <c r="F30" s="3" t="s">
        <v>32</v>
      </c>
      <c r="O30" s="3"/>
      <c r="P30" s="3" t="s">
        <v>28</v>
      </c>
      <c r="Q30" s="3" t="s">
        <v>29</v>
      </c>
      <c r="R30" s="3" t="s">
        <v>30</v>
      </c>
      <c r="S30" s="3" t="s">
        <v>31</v>
      </c>
      <c r="T30" s="3" t="s">
        <v>32</v>
      </c>
    </row>
    <row r="31" spans="1:28" x14ac:dyDescent="0.3">
      <c r="A31" s="1" t="s">
        <v>24</v>
      </c>
      <c r="B31" s="1">
        <v>2</v>
      </c>
      <c r="C31" s="1">
        <v>0.441355917822774</v>
      </c>
      <c r="D31" s="1">
        <v>0.220677958911387</v>
      </c>
      <c r="E31" s="1">
        <v>1095.926129449223</v>
      </c>
      <c r="F31" s="1">
        <v>2.6061092270253081E-14</v>
      </c>
      <c r="O31" s="1" t="s">
        <v>24</v>
      </c>
      <c r="P31" s="1">
        <v>2</v>
      </c>
      <c r="Q31" s="1">
        <v>0.70858296371250784</v>
      </c>
      <c r="R31" s="1">
        <v>0.35429148185625392</v>
      </c>
      <c r="S31" s="1">
        <v>753.98025209081334</v>
      </c>
      <c r="T31" s="1">
        <v>2.4215512111966516E-13</v>
      </c>
    </row>
    <row r="32" spans="1:28" x14ac:dyDescent="0.3">
      <c r="A32" s="1" t="s">
        <v>25</v>
      </c>
      <c r="B32" s="1">
        <v>12</v>
      </c>
      <c r="C32" s="1">
        <v>2.4163448938547632E-3</v>
      </c>
      <c r="D32" s="1">
        <v>2.0136207448789693E-4</v>
      </c>
      <c r="E32" s="1"/>
      <c r="F32" s="1"/>
      <c r="O32" s="1" t="s">
        <v>25</v>
      </c>
      <c r="P32" s="1">
        <v>12</v>
      </c>
      <c r="Q32" s="1">
        <v>5.6387389066033184E-3</v>
      </c>
      <c r="R32" s="1">
        <v>4.6989490888360986E-4</v>
      </c>
      <c r="S32" s="1"/>
      <c r="T32" s="1"/>
    </row>
    <row r="33" spans="1:23" ht="15" thickBot="1" x14ac:dyDescent="0.35">
      <c r="A33" s="2" t="s">
        <v>26</v>
      </c>
      <c r="B33" s="2">
        <v>14</v>
      </c>
      <c r="C33" s="2">
        <v>0.44377226271662878</v>
      </c>
      <c r="D33" s="2"/>
      <c r="E33" s="2"/>
      <c r="F33" s="2"/>
      <c r="O33" s="2" t="s">
        <v>26</v>
      </c>
      <c r="P33" s="2">
        <v>14</v>
      </c>
      <c r="Q33" s="2">
        <v>0.71422170261911111</v>
      </c>
      <c r="R33" s="2"/>
      <c r="S33" s="2"/>
      <c r="T33" s="2"/>
    </row>
    <row r="34" spans="1:23" ht="15" thickBot="1" x14ac:dyDescent="0.35"/>
    <row r="35" spans="1:23" x14ac:dyDescent="0.3">
      <c r="A35" s="3"/>
      <c r="B35" s="3" t="s">
        <v>33</v>
      </c>
      <c r="C35" s="3" t="s">
        <v>21</v>
      </c>
      <c r="D35" s="3" t="s">
        <v>34</v>
      </c>
      <c r="E35" s="3" t="s">
        <v>35</v>
      </c>
      <c r="F35" s="3" t="s">
        <v>36</v>
      </c>
      <c r="G35" s="3" t="s">
        <v>37</v>
      </c>
      <c r="H35" s="3" t="s">
        <v>38</v>
      </c>
      <c r="I35" s="3" t="s">
        <v>39</v>
      </c>
      <c r="O35" s="3"/>
      <c r="P35" s="3" t="s">
        <v>33</v>
      </c>
      <c r="Q35" s="3" t="s">
        <v>21</v>
      </c>
      <c r="R35" s="3" t="s">
        <v>34</v>
      </c>
      <c r="S35" s="3" t="s">
        <v>35</v>
      </c>
      <c r="T35" s="3" t="s">
        <v>36</v>
      </c>
      <c r="U35" s="3" t="s">
        <v>37</v>
      </c>
      <c r="V35" s="3" t="s">
        <v>38</v>
      </c>
      <c r="W35" s="3" t="s">
        <v>39</v>
      </c>
    </row>
    <row r="36" spans="1:23" x14ac:dyDescent="0.3">
      <c r="A36" s="1" t="s">
        <v>27</v>
      </c>
      <c r="B36" s="1">
        <v>3.4075772326585123</v>
      </c>
      <c r="C36" s="1">
        <v>2.3947653033727458E-2</v>
      </c>
      <c r="D36" s="1">
        <v>142.29274275267559</v>
      </c>
      <c r="E36" s="1">
        <v>9.7447983109499685E-21</v>
      </c>
      <c r="F36" s="1">
        <v>3.3553997789882075</v>
      </c>
      <c r="G36" s="1">
        <v>3.4597546863288171</v>
      </c>
      <c r="H36" s="1">
        <v>3.3553997789882075</v>
      </c>
      <c r="I36" s="1">
        <v>3.4597546863288171</v>
      </c>
      <c r="O36" s="1" t="s">
        <v>27</v>
      </c>
      <c r="P36" s="1">
        <v>2.532465669152884</v>
      </c>
      <c r="Q36" s="1">
        <v>4.8210496472360052E-2</v>
      </c>
      <c r="R36" s="1">
        <v>52.529342248213361</v>
      </c>
      <c r="S36" s="1">
        <v>1.489621161175876E-15</v>
      </c>
      <c r="T36" s="1">
        <v>2.4274240209142794</v>
      </c>
      <c r="U36" s="1">
        <v>2.6375073173914885</v>
      </c>
      <c r="V36" s="1">
        <v>2.4274240209142794</v>
      </c>
      <c r="W36" s="1">
        <v>2.6375073173914885</v>
      </c>
    </row>
    <row r="37" spans="1:23" x14ac:dyDescent="0.3">
      <c r="A37" s="1" t="s">
        <v>40</v>
      </c>
      <c r="B37" s="1">
        <v>0.75329594558994295</v>
      </c>
      <c r="C37" s="1">
        <v>2.8000833113306096E-2</v>
      </c>
      <c r="D37" s="1">
        <v>26.90262616621839</v>
      </c>
      <c r="E37" s="1">
        <v>4.276328718014399E-12</v>
      </c>
      <c r="F37" s="1">
        <v>0.69228737116130068</v>
      </c>
      <c r="G37" s="1">
        <v>0.81430452001858522</v>
      </c>
      <c r="H37" s="1">
        <v>0.69228737116130068</v>
      </c>
      <c r="I37" s="1">
        <v>0.81430452001858522</v>
      </c>
      <c r="O37" s="1" t="s">
        <v>40</v>
      </c>
      <c r="P37" s="1">
        <v>1.453150671615417</v>
      </c>
      <c r="Q37" s="1">
        <v>5.5725360366310539E-2</v>
      </c>
      <c r="R37" s="1">
        <v>26.077008063530396</v>
      </c>
      <c r="S37" s="1">
        <v>6.1798300607751167E-12</v>
      </c>
      <c r="T37" s="1">
        <v>1.33173554151147</v>
      </c>
      <c r="U37" s="1">
        <v>1.574565801719364</v>
      </c>
      <c r="V37" s="1">
        <v>1.33173554151147</v>
      </c>
      <c r="W37" s="1">
        <v>1.574565801719364</v>
      </c>
    </row>
    <row r="38" spans="1:23" ht="15" thickBot="1" x14ac:dyDescent="0.35">
      <c r="A38" s="2" t="s">
        <v>41</v>
      </c>
      <c r="B38" s="2">
        <v>-0.15488964256967405</v>
      </c>
      <c r="C38" s="2">
        <v>2.6356562286263551E-2</v>
      </c>
      <c r="D38" s="2">
        <v>-5.8767012513767423</v>
      </c>
      <c r="E38" s="2">
        <v>7.5194910599165054E-5</v>
      </c>
      <c r="F38" s="2">
        <v>-0.2123156586249085</v>
      </c>
      <c r="G38" s="2">
        <v>-9.74636265144396E-2</v>
      </c>
      <c r="H38" s="2">
        <v>-0.2123156586249085</v>
      </c>
      <c r="I38" s="2">
        <v>-9.74636265144396E-2</v>
      </c>
      <c r="O38" s="2" t="s">
        <v>41</v>
      </c>
      <c r="P38" s="2">
        <v>-0.72263974417881893</v>
      </c>
      <c r="Q38" s="2">
        <v>5.1675466106988054E-2</v>
      </c>
      <c r="R38" s="2">
        <v>-13.984194021253282</v>
      </c>
      <c r="S38" s="2">
        <v>8.6419647790145098E-9</v>
      </c>
      <c r="T38" s="2">
        <v>-0.83523091271175853</v>
      </c>
      <c r="U38" s="2">
        <v>-0.61004857564587933</v>
      </c>
      <c r="V38" s="2">
        <v>-0.83523091271175853</v>
      </c>
      <c r="W38" s="2">
        <v>-0.61004857564587933</v>
      </c>
    </row>
    <row r="40" spans="1:23" x14ac:dyDescent="0.3">
      <c r="B40">
        <f>10^B36</f>
        <v>2556.0964234629196</v>
      </c>
      <c r="P40">
        <f>10^P36</f>
        <v>340.77338570279852</v>
      </c>
    </row>
    <row r="41" spans="1:23" x14ac:dyDescent="0.3">
      <c r="B41" s="1">
        <v>0.75329594558994295</v>
      </c>
      <c r="P41" s="1">
        <v>1.453150671615417</v>
      </c>
    </row>
    <row r="42" spans="1:23" ht="15" thickBot="1" x14ac:dyDescent="0.35">
      <c r="B42" s="2">
        <v>-0.15488964256967405</v>
      </c>
      <c r="P42" s="2">
        <v>-0.72263974417881893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activeCell="K28" sqref="K28"/>
    </sheetView>
  </sheetViews>
  <sheetFormatPr defaultRowHeight="14.4" x14ac:dyDescent="0.3"/>
  <cols>
    <col min="8" max="8" width="11" customWidth="1"/>
  </cols>
  <sheetData>
    <row r="1" spans="1:28" x14ac:dyDescent="0.3">
      <c r="A1" s="9" t="s">
        <v>0</v>
      </c>
      <c r="B1" s="3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3" t="s">
        <v>6</v>
      </c>
      <c r="H1" s="33" t="s">
        <v>7</v>
      </c>
      <c r="I1" s="33" t="s">
        <v>1</v>
      </c>
      <c r="J1" s="33" t="s">
        <v>6</v>
      </c>
      <c r="K1" s="33" t="s">
        <v>7</v>
      </c>
      <c r="L1" s="11" t="s">
        <v>8</v>
      </c>
      <c r="M1" s="11" t="s">
        <v>9</v>
      </c>
      <c r="N1" s="15" t="s">
        <v>10</v>
      </c>
      <c r="O1" s="29" t="s">
        <v>0</v>
      </c>
      <c r="P1" s="29" t="s">
        <v>1</v>
      </c>
      <c r="Q1" s="29" t="s">
        <v>2</v>
      </c>
      <c r="R1" s="29" t="s">
        <v>3</v>
      </c>
      <c r="S1" s="29" t="s">
        <v>4</v>
      </c>
      <c r="T1" s="29" t="s">
        <v>5</v>
      </c>
      <c r="U1" s="29" t="s">
        <v>6</v>
      </c>
      <c r="V1" s="29" t="s">
        <v>11</v>
      </c>
      <c r="W1" s="29" t="s">
        <v>3</v>
      </c>
      <c r="X1" s="29" t="s">
        <v>6</v>
      </c>
      <c r="Y1" s="29" t="s">
        <v>11</v>
      </c>
      <c r="Z1" s="36" t="s">
        <v>12</v>
      </c>
      <c r="AA1" s="36" t="s">
        <v>9</v>
      </c>
      <c r="AB1" s="36" t="s">
        <v>13</v>
      </c>
    </row>
    <row r="2" spans="1:28" x14ac:dyDescent="0.3">
      <c r="A2" s="12" t="s">
        <v>14</v>
      </c>
      <c r="B2" s="30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30" t="s">
        <v>14</v>
      </c>
      <c r="H2" s="30" t="s">
        <v>14</v>
      </c>
      <c r="I2" s="30" t="s">
        <v>15</v>
      </c>
      <c r="J2" s="30" t="s">
        <v>15</v>
      </c>
      <c r="K2" s="30" t="s">
        <v>15</v>
      </c>
      <c r="L2" s="6"/>
      <c r="M2" s="6"/>
      <c r="N2" s="16"/>
      <c r="O2" s="30" t="s">
        <v>14</v>
      </c>
      <c r="P2" s="30" t="s">
        <v>14</v>
      </c>
      <c r="Q2" s="30" t="s">
        <v>14</v>
      </c>
      <c r="R2" s="30" t="s">
        <v>14</v>
      </c>
      <c r="S2" s="30" t="s">
        <v>14</v>
      </c>
      <c r="T2" s="30" t="s">
        <v>14</v>
      </c>
      <c r="U2" s="30" t="s">
        <v>14</v>
      </c>
      <c r="V2" s="30" t="s">
        <v>14</v>
      </c>
      <c r="W2" s="30" t="s">
        <v>15</v>
      </c>
      <c r="X2" s="30" t="s">
        <v>15</v>
      </c>
      <c r="Y2" s="30" t="s">
        <v>15</v>
      </c>
      <c r="Z2" s="37"/>
      <c r="AA2" s="37"/>
      <c r="AB2" s="37"/>
    </row>
    <row r="3" spans="1:28" x14ac:dyDescent="0.3">
      <c r="A3" s="25">
        <v>20.5</v>
      </c>
      <c r="B3" s="26">
        <v>20.8</v>
      </c>
      <c r="C3" s="26">
        <v>20.5</v>
      </c>
      <c r="D3" s="26">
        <v>1.7</v>
      </c>
      <c r="E3" s="7">
        <f t="shared" ref="E3:E17" si="0">A3+B3</f>
        <v>41.3</v>
      </c>
      <c r="F3" s="7">
        <f t="shared" ref="F3:F17" si="1">C3+D3</f>
        <v>22.2</v>
      </c>
      <c r="G3" s="31">
        <f t="shared" ref="G3:G17" si="2">E3+2*F3</f>
        <v>85.699999999999989</v>
      </c>
      <c r="H3" s="19">
        <v>84909.589041095882</v>
      </c>
      <c r="I3" s="32">
        <f t="shared" ref="I3:I17" si="3">B3/6.89475729</f>
        <v>3.0167849461746608</v>
      </c>
      <c r="J3" s="31">
        <f t="shared" ref="J3:J17" si="4">G3/6.89475729</f>
        <v>12.429734129190788</v>
      </c>
      <c r="K3" s="31">
        <f t="shared" ref="K3:K17" si="5">H3/6.89475729</f>
        <v>12315.09471178149</v>
      </c>
      <c r="L3" s="8">
        <f t="shared" ref="L3:L17" si="6">LOG(K3)</f>
        <v>4.0904377562194503</v>
      </c>
      <c r="M3" s="8">
        <f t="shared" ref="M3:M17" si="7">LOG(J3)</f>
        <v>1.0944618392240875</v>
      </c>
      <c r="N3" s="17">
        <f t="shared" ref="N3:N17" si="8">LOG(I3)</f>
        <v>0.47954435226365094</v>
      </c>
      <c r="O3" s="26">
        <v>20.3</v>
      </c>
      <c r="P3" s="26">
        <v>2.2999999999999998</v>
      </c>
      <c r="Q3" s="26">
        <v>20.7</v>
      </c>
      <c r="R3" s="26">
        <v>20.6</v>
      </c>
      <c r="S3" s="31">
        <f t="shared" ref="S3:S17" si="9">O3+P3</f>
        <v>22.6</v>
      </c>
      <c r="T3" s="31">
        <f t="shared" ref="T3:T17" si="10">Q3+R3</f>
        <v>41.3</v>
      </c>
      <c r="U3" s="31">
        <f t="shared" ref="U3:U17" si="11">S3+2*T3</f>
        <v>105.19999999999999</v>
      </c>
      <c r="V3" s="26">
        <v>45136.686486248036</v>
      </c>
      <c r="W3" s="31">
        <f t="shared" ref="W3:W17" si="12">R3/6.89475729</f>
        <v>2.9877773986152891</v>
      </c>
      <c r="X3" s="31">
        <f t="shared" ref="X3:X17" si="13">U3/6.89475729</f>
        <v>15.257970016229532</v>
      </c>
      <c r="Y3" s="31">
        <f t="shared" ref="Y3:Y17" si="14">V3/6.89475729</f>
        <v>6546.5228996114574</v>
      </c>
      <c r="Z3" s="38">
        <f t="shared" ref="Z3:Z17" si="15">LOG(Y3)</f>
        <v>3.8160106913701171</v>
      </c>
      <c r="AA3" s="38">
        <f t="shared" ref="AA3:AA17" si="16">LOG(X3)</f>
        <v>1.1834967571186097</v>
      </c>
      <c r="AB3" s="38">
        <f t="shared" ref="AB3:AB17" si="17">LOG(W3)</f>
        <v>0.47534823767004281</v>
      </c>
    </row>
    <row r="4" spans="1:28" x14ac:dyDescent="0.3">
      <c r="A4" s="25">
        <v>20.5</v>
      </c>
      <c r="B4" s="26">
        <v>41.9</v>
      </c>
      <c r="C4" s="26">
        <v>20.8</v>
      </c>
      <c r="D4" s="26">
        <v>2.8</v>
      </c>
      <c r="E4" s="7">
        <f t="shared" si="0"/>
        <v>62.4</v>
      </c>
      <c r="F4" s="7">
        <f t="shared" si="1"/>
        <v>23.6</v>
      </c>
      <c r="G4" s="31">
        <f t="shared" si="2"/>
        <v>109.6</v>
      </c>
      <c r="H4" s="19">
        <v>86230.662983425398</v>
      </c>
      <c r="I4" s="32">
        <f t="shared" si="3"/>
        <v>6.0770812136883787</v>
      </c>
      <c r="J4" s="31">
        <f t="shared" si="4"/>
        <v>15.896136062535712</v>
      </c>
      <c r="K4" s="31">
        <f t="shared" si="5"/>
        <v>12506.700287839341</v>
      </c>
      <c r="L4" s="8">
        <f t="shared" si="6"/>
        <v>4.0971427424823119</v>
      </c>
      <c r="M4" s="8">
        <f t="shared" si="7"/>
        <v>1.2012915714492398</v>
      </c>
      <c r="N4" s="17">
        <f t="shared" si="8"/>
        <v>0.78369504026718473</v>
      </c>
      <c r="O4" s="26">
        <v>20.2</v>
      </c>
      <c r="P4" s="26">
        <v>-1</v>
      </c>
      <c r="Q4" s="26">
        <v>20.7</v>
      </c>
      <c r="R4" s="26">
        <v>41.1</v>
      </c>
      <c r="S4" s="31">
        <f t="shared" si="9"/>
        <v>19.2</v>
      </c>
      <c r="T4" s="31">
        <f t="shared" si="10"/>
        <v>61.8</v>
      </c>
      <c r="U4" s="31">
        <f t="shared" si="11"/>
        <v>142.79999999999998</v>
      </c>
      <c r="V4" s="26">
        <v>47236.642163479708</v>
      </c>
      <c r="W4" s="31">
        <f t="shared" si="12"/>
        <v>5.9610510234508922</v>
      </c>
      <c r="X4" s="31">
        <f t="shared" si="13"/>
        <v>20.711388957391417</v>
      </c>
      <c r="Y4" s="31">
        <f t="shared" si="14"/>
        <v>6851.0957205108098</v>
      </c>
      <c r="Z4" s="38">
        <f t="shared" si="15"/>
        <v>3.8357600353341903</v>
      </c>
      <c r="AA4" s="38">
        <f t="shared" si="16"/>
        <v>1.3162092247410448</v>
      </c>
      <c r="AB4" s="38">
        <f t="shared" si="17"/>
        <v>0.77532283917695866</v>
      </c>
    </row>
    <row r="5" spans="1:28" x14ac:dyDescent="0.3">
      <c r="A5" s="25">
        <v>20.5</v>
      </c>
      <c r="B5" s="26">
        <v>62</v>
      </c>
      <c r="C5" s="26">
        <v>20.6</v>
      </c>
      <c r="D5" s="26">
        <v>3.6</v>
      </c>
      <c r="E5" s="7">
        <f t="shared" si="0"/>
        <v>82.5</v>
      </c>
      <c r="F5" s="7">
        <f t="shared" si="1"/>
        <v>24.200000000000003</v>
      </c>
      <c r="G5" s="31">
        <f t="shared" si="2"/>
        <v>130.9</v>
      </c>
      <c r="H5" s="19">
        <v>89212.940608401739</v>
      </c>
      <c r="I5" s="32">
        <f t="shared" si="3"/>
        <v>8.992339743405239</v>
      </c>
      <c r="J5" s="31">
        <f t="shared" si="4"/>
        <v>18.985439877608801</v>
      </c>
      <c r="K5" s="31">
        <f t="shared" si="5"/>
        <v>12939.243088048099</v>
      </c>
      <c r="L5" s="8">
        <f t="shared" si="6"/>
        <v>4.1119088719819459</v>
      </c>
      <c r="M5" s="8">
        <f t="shared" si="7"/>
        <v>1.2784206638516451</v>
      </c>
      <c r="N5" s="17">
        <f t="shared" si="8"/>
        <v>0.95387270679914327</v>
      </c>
      <c r="O5" s="26">
        <v>20.100000000000001</v>
      </c>
      <c r="P5" s="26">
        <v>2.9</v>
      </c>
      <c r="Q5" s="26">
        <v>20.7</v>
      </c>
      <c r="R5" s="26">
        <v>60.7</v>
      </c>
      <c r="S5" s="31">
        <f t="shared" si="9"/>
        <v>23</v>
      </c>
      <c r="T5" s="31">
        <f t="shared" si="10"/>
        <v>81.400000000000006</v>
      </c>
      <c r="U5" s="31">
        <f t="shared" si="11"/>
        <v>185.8</v>
      </c>
      <c r="V5" s="26">
        <v>47560.776807265342</v>
      </c>
      <c r="W5" s="31">
        <f t="shared" si="12"/>
        <v>8.8037906842693232</v>
      </c>
      <c r="X5" s="31">
        <f t="shared" si="13"/>
        <v>26.948011682656347</v>
      </c>
      <c r="Y5" s="31">
        <f t="shared" si="14"/>
        <v>6898.107475987068</v>
      </c>
      <c r="Z5" s="38">
        <f t="shared" si="15"/>
        <v>3.8387299566107425</v>
      </c>
      <c r="AA5" s="38">
        <f t="shared" si="16"/>
        <v>1.4305267269585125</v>
      </c>
      <c r="AB5" s="38">
        <f t="shared" si="17"/>
        <v>0.94466970837614705</v>
      </c>
    </row>
    <row r="6" spans="1:28" x14ac:dyDescent="0.3">
      <c r="A6" s="25">
        <v>34.6</v>
      </c>
      <c r="B6" s="26">
        <v>34.6</v>
      </c>
      <c r="C6" s="26">
        <v>34.700000000000003</v>
      </c>
      <c r="D6" s="26">
        <v>2.7</v>
      </c>
      <c r="E6" s="7">
        <f t="shared" si="0"/>
        <v>69.2</v>
      </c>
      <c r="F6" s="7">
        <f t="shared" si="1"/>
        <v>37.400000000000006</v>
      </c>
      <c r="G6" s="31">
        <f t="shared" si="2"/>
        <v>144</v>
      </c>
      <c r="H6" s="19">
        <v>108306.72268907563</v>
      </c>
      <c r="I6" s="32">
        <f t="shared" si="3"/>
        <v>5.0183057277713106</v>
      </c>
      <c r="J6" s="31">
        <f t="shared" si="4"/>
        <v>20.88543424274765</v>
      </c>
      <c r="K6" s="31">
        <f t="shared" si="5"/>
        <v>15708.562047015237</v>
      </c>
      <c r="L6" s="8">
        <f t="shared" si="6"/>
        <v>4.1961364317854466</v>
      </c>
      <c r="M6" s="8">
        <f t="shared" si="7"/>
        <v>1.3198435093961389</v>
      </c>
      <c r="N6" s="17">
        <f t="shared" si="8"/>
        <v>0.700557116093666</v>
      </c>
      <c r="O6" s="26">
        <v>34.299999999999997</v>
      </c>
      <c r="P6" s="26">
        <v>2.1</v>
      </c>
      <c r="Q6" s="26">
        <v>34.5</v>
      </c>
      <c r="R6" s="26">
        <v>34.4</v>
      </c>
      <c r="S6" s="31">
        <f t="shared" si="9"/>
        <v>36.4</v>
      </c>
      <c r="T6" s="31">
        <f t="shared" si="10"/>
        <v>68.900000000000006</v>
      </c>
      <c r="U6" s="31">
        <f t="shared" si="11"/>
        <v>174.20000000000002</v>
      </c>
      <c r="V6" s="26">
        <v>62692.847124824679</v>
      </c>
      <c r="W6" s="31">
        <f t="shared" si="12"/>
        <v>4.9892981802119385</v>
      </c>
      <c r="X6" s="31">
        <f t="shared" si="13"/>
        <v>25.265573924212784</v>
      </c>
      <c r="Y6" s="31">
        <f t="shared" si="14"/>
        <v>9092.8287230288679</v>
      </c>
      <c r="Z6" s="38">
        <f t="shared" si="15"/>
        <v>3.9586990105809603</v>
      </c>
      <c r="AA6" s="38">
        <f t="shared" si="16"/>
        <v>1.4025291679725338</v>
      </c>
      <c r="AB6" s="38">
        <f t="shared" si="17"/>
        <v>0.69803945987241944</v>
      </c>
    </row>
    <row r="7" spans="1:28" x14ac:dyDescent="0.3">
      <c r="A7" s="25">
        <v>34.5</v>
      </c>
      <c r="B7" s="26">
        <v>68.900000000000006</v>
      </c>
      <c r="C7" s="26">
        <v>34.700000000000003</v>
      </c>
      <c r="D7" s="26">
        <v>4.8</v>
      </c>
      <c r="E7" s="7">
        <f t="shared" si="0"/>
        <v>103.4</v>
      </c>
      <c r="F7" s="7">
        <f t="shared" si="1"/>
        <v>39.5</v>
      </c>
      <c r="G7" s="31">
        <f t="shared" si="2"/>
        <v>182.4</v>
      </c>
      <c r="H7" s="19">
        <v>116461.71298922291</v>
      </c>
      <c r="I7" s="32">
        <f t="shared" si="3"/>
        <v>9.9931001342035639</v>
      </c>
      <c r="J7" s="31">
        <f t="shared" si="4"/>
        <v>26.454883374147027</v>
      </c>
      <c r="K7" s="31">
        <f t="shared" si="5"/>
        <v>16891.343391903923</v>
      </c>
      <c r="L7" s="8">
        <f t="shared" si="6"/>
        <v>4.2276641909854487</v>
      </c>
      <c r="M7" s="8">
        <f t="shared" si="7"/>
        <v>1.4225058512932869</v>
      </c>
      <c r="N7" s="17">
        <f t="shared" si="8"/>
        <v>0.99970023920851525</v>
      </c>
      <c r="O7" s="26">
        <v>34.200000000000003</v>
      </c>
      <c r="P7" s="26">
        <v>4</v>
      </c>
      <c r="Q7" s="26">
        <v>34.5</v>
      </c>
      <c r="R7" s="26">
        <v>67.8</v>
      </c>
      <c r="S7" s="31">
        <f t="shared" si="9"/>
        <v>38.200000000000003</v>
      </c>
      <c r="T7" s="31">
        <f t="shared" si="10"/>
        <v>102.3</v>
      </c>
      <c r="U7" s="31">
        <f t="shared" si="11"/>
        <v>242.8</v>
      </c>
      <c r="V7" s="26">
        <v>66687.497386991497</v>
      </c>
      <c r="W7" s="31">
        <f t="shared" si="12"/>
        <v>9.8335586226270184</v>
      </c>
      <c r="X7" s="31">
        <f t="shared" si="13"/>
        <v>35.215162737077293</v>
      </c>
      <c r="Y7" s="31">
        <f t="shared" si="14"/>
        <v>9672.2037603431709</v>
      </c>
      <c r="Z7" s="38">
        <f t="shared" si="15"/>
        <v>3.9855254370525244</v>
      </c>
      <c r="AA7" s="38">
        <f t="shared" si="16"/>
        <v>1.5467296997041093</v>
      </c>
      <c r="AB7" s="38">
        <f t="shared" si="17"/>
        <v>0.99271071116795273</v>
      </c>
    </row>
    <row r="8" spans="1:28" x14ac:dyDescent="0.3">
      <c r="A8" s="25">
        <v>34.5</v>
      </c>
      <c r="B8" s="26">
        <v>102.7</v>
      </c>
      <c r="C8" s="26">
        <v>34.9</v>
      </c>
      <c r="D8" s="26">
        <v>6.7</v>
      </c>
      <c r="E8" s="7">
        <f t="shared" si="0"/>
        <v>137.19999999999999</v>
      </c>
      <c r="F8" s="7">
        <f t="shared" si="1"/>
        <v>41.6</v>
      </c>
      <c r="G8" s="31">
        <f t="shared" si="2"/>
        <v>220.39999999999998</v>
      </c>
      <c r="H8" s="19">
        <v>120159.40321947388</v>
      </c>
      <c r="I8" s="32">
        <f t="shared" si="3"/>
        <v>14.895375671737387</v>
      </c>
      <c r="J8" s="31">
        <f t="shared" si="4"/>
        <v>31.966317410427649</v>
      </c>
      <c r="K8" s="31">
        <f t="shared" si="5"/>
        <v>17427.648017973072</v>
      </c>
      <c r="L8" s="8">
        <f t="shared" si="6"/>
        <v>4.241238780010808</v>
      </c>
      <c r="M8" s="8">
        <f t="shared" si="7"/>
        <v>1.5046926074806368</v>
      </c>
      <c r="N8" s="17">
        <f t="shared" si="8"/>
        <v>1.1730514608981675</v>
      </c>
      <c r="O8" s="26">
        <v>34.299999999999997</v>
      </c>
      <c r="P8" s="26">
        <v>-1.4</v>
      </c>
      <c r="Q8" s="26">
        <v>34.6</v>
      </c>
      <c r="R8" s="26">
        <v>101.3</v>
      </c>
      <c r="S8" s="31">
        <f t="shared" si="9"/>
        <v>32.9</v>
      </c>
      <c r="T8" s="31">
        <f t="shared" si="10"/>
        <v>135.9</v>
      </c>
      <c r="U8" s="31">
        <f t="shared" si="11"/>
        <v>304.7</v>
      </c>
      <c r="V8" s="26">
        <v>65323.536964318162</v>
      </c>
      <c r="W8" s="31">
        <f t="shared" si="12"/>
        <v>14.692322838821784</v>
      </c>
      <c r="X8" s="31">
        <f t="shared" si="13"/>
        <v>44.192998706702838</v>
      </c>
      <c r="Y8" s="31">
        <f t="shared" si="14"/>
        <v>9474.3780261941829</v>
      </c>
      <c r="Z8" s="38">
        <f t="shared" si="15"/>
        <v>3.9765507090192158</v>
      </c>
      <c r="AA8" s="38">
        <f t="shared" si="16"/>
        <v>1.6453534715235629</v>
      </c>
      <c r="AB8" s="38">
        <f t="shared" si="17"/>
        <v>1.1670904626611698</v>
      </c>
    </row>
    <row r="9" spans="1:28" x14ac:dyDescent="0.3">
      <c r="A9" s="25">
        <v>68.5</v>
      </c>
      <c r="B9" s="26">
        <v>68.8</v>
      </c>
      <c r="C9" s="26">
        <v>68.599999999999994</v>
      </c>
      <c r="D9" s="26">
        <v>4.5</v>
      </c>
      <c r="E9" s="7">
        <f t="shared" si="0"/>
        <v>137.30000000000001</v>
      </c>
      <c r="F9" s="7">
        <f t="shared" si="1"/>
        <v>73.099999999999994</v>
      </c>
      <c r="G9" s="31">
        <f t="shared" si="2"/>
        <v>283.5</v>
      </c>
      <c r="H9" s="19">
        <v>166145.86709886548</v>
      </c>
      <c r="I9" s="32">
        <f t="shared" si="3"/>
        <v>9.978596360423877</v>
      </c>
      <c r="J9" s="31">
        <f t="shared" si="4"/>
        <v>41.118198665409437</v>
      </c>
      <c r="K9" s="31">
        <f t="shared" si="5"/>
        <v>24097.420708316982</v>
      </c>
      <c r="L9" s="8">
        <f t="shared" si="6"/>
        <v>4.381970559915433</v>
      </c>
      <c r="M9" s="8">
        <f t="shared" si="7"/>
        <v>1.6140340805298148</v>
      </c>
      <c r="N9" s="17">
        <f t="shared" si="8"/>
        <v>0.9990694555364007</v>
      </c>
      <c r="O9" s="26">
        <v>68</v>
      </c>
      <c r="P9" s="26">
        <v>3.8</v>
      </c>
      <c r="Q9" s="26">
        <v>68.7</v>
      </c>
      <c r="R9" s="26">
        <v>68.2</v>
      </c>
      <c r="S9" s="31">
        <f t="shared" si="9"/>
        <v>71.8</v>
      </c>
      <c r="T9" s="31">
        <f t="shared" si="10"/>
        <v>136.9</v>
      </c>
      <c r="U9" s="31">
        <f t="shared" si="11"/>
        <v>345.6</v>
      </c>
      <c r="V9" s="26">
        <v>107153.55252335661</v>
      </c>
      <c r="W9" s="31">
        <f t="shared" si="12"/>
        <v>9.8915737177457626</v>
      </c>
      <c r="X9" s="31">
        <f t="shared" si="13"/>
        <v>50.125042182594363</v>
      </c>
      <c r="Y9" s="31">
        <f t="shared" si="14"/>
        <v>15541.308854884523</v>
      </c>
      <c r="Z9" s="38">
        <f t="shared" si="15"/>
        <v>4.1914875913321668</v>
      </c>
      <c r="AA9" s="38">
        <f t="shared" si="16"/>
        <v>1.7000547511077451</v>
      </c>
      <c r="AB9" s="38">
        <f t="shared" si="17"/>
        <v>0.9952653919573683</v>
      </c>
    </row>
    <row r="10" spans="1:28" x14ac:dyDescent="0.3">
      <c r="A10" s="25">
        <v>68.5</v>
      </c>
      <c r="B10" s="26">
        <v>138</v>
      </c>
      <c r="C10" s="26">
        <v>68.7</v>
      </c>
      <c r="D10" s="26">
        <v>8.4</v>
      </c>
      <c r="E10" s="7">
        <f t="shared" si="0"/>
        <v>206.5</v>
      </c>
      <c r="F10" s="7">
        <f t="shared" si="1"/>
        <v>77.100000000000009</v>
      </c>
      <c r="G10" s="31">
        <f t="shared" si="2"/>
        <v>360.70000000000005</v>
      </c>
      <c r="H10" s="19">
        <v>174476.02885023333</v>
      </c>
      <c r="I10" s="32">
        <f t="shared" si="3"/>
        <v>20.015207815966498</v>
      </c>
      <c r="J10" s="31">
        <f t="shared" si="4"/>
        <v>52.315112023326932</v>
      </c>
      <c r="K10" s="31">
        <f t="shared" si="5"/>
        <v>25305.608524217292</v>
      </c>
      <c r="L10" s="8">
        <f t="shared" si="6"/>
        <v>4.4032167852540569</v>
      </c>
      <c r="M10" s="8">
        <f t="shared" si="7"/>
        <v>1.7186271596192526</v>
      </c>
      <c r="N10" s="17">
        <f t="shared" si="8"/>
        <v>1.3013601037021258</v>
      </c>
      <c r="O10" s="26">
        <v>68.099999999999994</v>
      </c>
      <c r="P10" s="26">
        <v>6.4</v>
      </c>
      <c r="Q10" s="26">
        <v>68.599999999999994</v>
      </c>
      <c r="R10" s="26">
        <v>137.4</v>
      </c>
      <c r="S10" s="31">
        <f t="shared" si="9"/>
        <v>74.5</v>
      </c>
      <c r="T10" s="31">
        <f t="shared" si="10"/>
        <v>206</v>
      </c>
      <c r="U10" s="31">
        <f t="shared" si="11"/>
        <v>486.5</v>
      </c>
      <c r="V10" s="26">
        <v>107991.13814991298</v>
      </c>
      <c r="W10" s="31">
        <f t="shared" si="12"/>
        <v>19.928185173288384</v>
      </c>
      <c r="X10" s="31">
        <f t="shared" si="13"/>
        <v>70.560859438171747</v>
      </c>
      <c r="Y10" s="31">
        <f t="shared" si="14"/>
        <v>15662.790379371421</v>
      </c>
      <c r="Z10" s="38">
        <f t="shared" si="15"/>
        <v>4.1948691356535805</v>
      </c>
      <c r="AA10" s="38">
        <f t="shared" si="16"/>
        <v>1.84856386190526</v>
      </c>
      <c r="AB10" s="38">
        <f t="shared" si="17"/>
        <v>1.2994677500244209</v>
      </c>
    </row>
    <row r="11" spans="1:28" x14ac:dyDescent="0.3">
      <c r="A11" s="25">
        <v>68.5</v>
      </c>
      <c r="B11" s="26">
        <v>206.6</v>
      </c>
      <c r="C11" s="26">
        <v>69.099999999999994</v>
      </c>
      <c r="D11" s="26">
        <v>11</v>
      </c>
      <c r="E11" s="7">
        <f t="shared" si="0"/>
        <v>275.10000000000002</v>
      </c>
      <c r="F11" s="7">
        <f t="shared" si="1"/>
        <v>80.099999999999994</v>
      </c>
      <c r="G11" s="31">
        <f t="shared" si="2"/>
        <v>435.3</v>
      </c>
      <c r="H11" s="19">
        <v>177170.64748201438</v>
      </c>
      <c r="I11" s="32">
        <f t="shared" si="3"/>
        <v>29.964796628831003</v>
      </c>
      <c r="J11" s="31">
        <f t="shared" si="4"/>
        <v>63.134927262972589</v>
      </c>
      <c r="K11" s="31">
        <f t="shared" si="5"/>
        <v>25696.429914796085</v>
      </c>
      <c r="L11" s="8">
        <f t="shared" si="6"/>
        <v>4.4098727896346137</v>
      </c>
      <c r="M11" s="8">
        <f t="shared" si="7"/>
        <v>1.8002696844582877</v>
      </c>
      <c r="N11" s="17">
        <f t="shared" si="8"/>
        <v>1.4766113344844911</v>
      </c>
      <c r="O11" s="26">
        <v>68.2</v>
      </c>
      <c r="P11" s="26">
        <v>8.4</v>
      </c>
      <c r="Q11" s="26">
        <v>68.7</v>
      </c>
      <c r="R11" s="26">
        <v>206.4</v>
      </c>
      <c r="S11" s="31">
        <f t="shared" si="9"/>
        <v>76.600000000000009</v>
      </c>
      <c r="T11" s="31">
        <f t="shared" si="10"/>
        <v>275.10000000000002</v>
      </c>
      <c r="U11" s="31">
        <f t="shared" si="11"/>
        <v>626.80000000000007</v>
      </c>
      <c r="V11" s="26">
        <v>105146.98340410691</v>
      </c>
      <c r="W11" s="31">
        <f t="shared" si="12"/>
        <v>29.935789081271633</v>
      </c>
      <c r="X11" s="31">
        <f t="shared" si="13"/>
        <v>90.90965405107103</v>
      </c>
      <c r="Y11" s="31">
        <f t="shared" si="14"/>
        <v>15250.280609095509</v>
      </c>
      <c r="Z11" s="38">
        <f t="shared" si="15"/>
        <v>4.1832778348867752</v>
      </c>
      <c r="AA11" s="38">
        <f t="shared" si="16"/>
        <v>1.958610005097442</v>
      </c>
      <c r="AB11" s="38">
        <f t="shared" si="17"/>
        <v>1.4761907102560632</v>
      </c>
    </row>
    <row r="12" spans="1:28" x14ac:dyDescent="0.3">
      <c r="A12" s="25">
        <v>102.6</v>
      </c>
      <c r="B12" s="26">
        <v>68.7</v>
      </c>
      <c r="C12" s="26">
        <v>102.6</v>
      </c>
      <c r="D12" s="26">
        <v>4.3</v>
      </c>
      <c r="E12" s="7">
        <f t="shared" si="0"/>
        <v>171.3</v>
      </c>
      <c r="F12" s="7">
        <f t="shared" si="1"/>
        <v>106.89999999999999</v>
      </c>
      <c r="G12" s="31">
        <f t="shared" si="2"/>
        <v>385.1</v>
      </c>
      <c r="H12" s="19">
        <v>194053.08056872035</v>
      </c>
      <c r="I12" s="32">
        <f t="shared" si="3"/>
        <v>9.9640925866441918</v>
      </c>
      <c r="J12" s="31">
        <f t="shared" si="4"/>
        <v>55.854032825570286</v>
      </c>
      <c r="K12" s="31">
        <f t="shared" si="5"/>
        <v>28145.019818198754</v>
      </c>
      <c r="L12" s="8">
        <f t="shared" si="6"/>
        <v>4.4494015588029834</v>
      </c>
      <c r="M12" s="8">
        <f t="shared" si="7"/>
        <v>1.7470545359236205</v>
      </c>
      <c r="N12" s="17">
        <f t="shared" si="8"/>
        <v>0.9984377543604398</v>
      </c>
      <c r="O12" s="26">
        <v>102.3</v>
      </c>
      <c r="P12" s="26">
        <v>2.9</v>
      </c>
      <c r="Q12" s="26">
        <v>102.6</v>
      </c>
      <c r="R12" s="26">
        <v>68.8</v>
      </c>
      <c r="S12" s="31">
        <f t="shared" si="9"/>
        <v>105.2</v>
      </c>
      <c r="T12" s="31">
        <f t="shared" si="10"/>
        <v>171.39999999999998</v>
      </c>
      <c r="U12" s="31">
        <f t="shared" si="11"/>
        <v>447.99999999999994</v>
      </c>
      <c r="V12" s="26">
        <v>136984.64169903428</v>
      </c>
      <c r="W12" s="31">
        <f t="shared" si="12"/>
        <v>9.978596360423877</v>
      </c>
      <c r="X12" s="31">
        <f t="shared" si="13"/>
        <v>64.976906532992686</v>
      </c>
      <c r="Y12" s="31">
        <f t="shared" si="14"/>
        <v>19867.942544941168</v>
      </c>
      <c r="Z12" s="38">
        <f t="shared" si="15"/>
        <v>4.298152895411615</v>
      </c>
      <c r="AA12" s="38">
        <f t="shared" si="16"/>
        <v>1.8127590312990334</v>
      </c>
      <c r="AB12" s="38">
        <f t="shared" si="17"/>
        <v>0.9990694555364007</v>
      </c>
    </row>
    <row r="13" spans="1:28" x14ac:dyDescent="0.3">
      <c r="A13" s="25">
        <v>102.3</v>
      </c>
      <c r="B13" s="26">
        <v>103</v>
      </c>
      <c r="C13" s="26">
        <v>102.6</v>
      </c>
      <c r="D13" s="26">
        <v>6.5</v>
      </c>
      <c r="E13" s="7">
        <f t="shared" si="0"/>
        <v>205.3</v>
      </c>
      <c r="F13" s="7">
        <f t="shared" si="1"/>
        <v>109.1</v>
      </c>
      <c r="G13" s="31">
        <f t="shared" si="2"/>
        <v>423.5</v>
      </c>
      <c r="H13" s="19">
        <v>202734.47820343458</v>
      </c>
      <c r="I13" s="32">
        <f t="shared" si="3"/>
        <v>14.938886993076444</v>
      </c>
      <c r="J13" s="31">
        <f t="shared" si="4"/>
        <v>61.423481956969653</v>
      </c>
      <c r="K13" s="31">
        <f t="shared" si="5"/>
        <v>29404.150092052707</v>
      </c>
      <c r="L13" s="8">
        <f t="shared" si="6"/>
        <v>4.4684086309182627</v>
      </c>
      <c r="M13" s="8">
        <f t="shared" si="7"/>
        <v>1.7883344319676151</v>
      </c>
      <c r="N13" s="17">
        <f t="shared" si="8"/>
        <v>1.1743182420060616</v>
      </c>
      <c r="O13" s="26">
        <v>102.4</v>
      </c>
      <c r="P13" s="26">
        <v>0.9</v>
      </c>
      <c r="Q13" s="26">
        <v>102.6</v>
      </c>
      <c r="R13" s="26">
        <v>102.7</v>
      </c>
      <c r="S13" s="31">
        <f t="shared" si="9"/>
        <v>103.30000000000001</v>
      </c>
      <c r="T13" s="31">
        <f t="shared" si="10"/>
        <v>205.3</v>
      </c>
      <c r="U13" s="31">
        <f t="shared" si="11"/>
        <v>513.90000000000009</v>
      </c>
      <c r="V13" s="26">
        <v>137428.52695170068</v>
      </c>
      <c r="W13" s="31">
        <f t="shared" si="12"/>
        <v>14.895375671737387</v>
      </c>
      <c r="X13" s="31">
        <f t="shared" si="13"/>
        <v>74.534893453805694</v>
      </c>
      <c r="Y13" s="31">
        <f t="shared" si="14"/>
        <v>19932.322657829289</v>
      </c>
      <c r="Z13" s="38">
        <f t="shared" si="15"/>
        <v>4.299557908770975</v>
      </c>
      <c r="AA13" s="38">
        <f t="shared" si="16"/>
        <v>1.8723596349860625</v>
      </c>
      <c r="AB13" s="38">
        <f t="shared" si="17"/>
        <v>1.1730514608981675</v>
      </c>
    </row>
    <row r="14" spans="1:28" x14ac:dyDescent="0.3">
      <c r="A14" s="25">
        <v>102.4</v>
      </c>
      <c r="B14" s="26">
        <v>207.1</v>
      </c>
      <c r="C14" s="26">
        <v>102.8</v>
      </c>
      <c r="D14" s="26">
        <v>10.9</v>
      </c>
      <c r="E14" s="7">
        <f t="shared" si="0"/>
        <v>309.5</v>
      </c>
      <c r="F14" s="7">
        <f t="shared" si="1"/>
        <v>113.7</v>
      </c>
      <c r="G14" s="31">
        <f t="shared" si="2"/>
        <v>536.9</v>
      </c>
      <c r="H14" s="19">
        <v>218695.25159461374</v>
      </c>
      <c r="I14" s="32">
        <f t="shared" si="3"/>
        <v>30.037315497729434</v>
      </c>
      <c r="J14" s="31">
        <f t="shared" si="4"/>
        <v>77.87076142313343</v>
      </c>
      <c r="K14" s="31">
        <f t="shared" si="5"/>
        <v>31719.064558197628</v>
      </c>
      <c r="L14" s="8">
        <f t="shared" si="6"/>
        <v>4.5013203708522678</v>
      </c>
      <c r="M14" s="8">
        <f t="shared" si="7"/>
        <v>1.8913744212641272</v>
      </c>
      <c r="N14" s="17">
        <f t="shared" si="8"/>
        <v>1.477661116194342</v>
      </c>
      <c r="O14" s="26">
        <v>102.3</v>
      </c>
      <c r="P14" s="26">
        <v>6.6</v>
      </c>
      <c r="Q14" s="26">
        <v>102.6</v>
      </c>
      <c r="R14" s="26">
        <v>206.2</v>
      </c>
      <c r="S14" s="31">
        <f t="shared" si="9"/>
        <v>108.89999999999999</v>
      </c>
      <c r="T14" s="31">
        <f t="shared" si="10"/>
        <v>308.79999999999995</v>
      </c>
      <c r="U14" s="31">
        <f t="shared" si="11"/>
        <v>726.49999999999989</v>
      </c>
      <c r="V14" s="26">
        <v>141703.39747837276</v>
      </c>
      <c r="W14" s="31">
        <f t="shared" si="12"/>
        <v>29.906781533712259</v>
      </c>
      <c r="X14" s="31">
        <f t="shared" si="13"/>
        <v>105.36991650941782</v>
      </c>
      <c r="Y14" s="31">
        <f t="shared" si="14"/>
        <v>20552.340208392274</v>
      </c>
      <c r="Z14" s="38">
        <f t="shared" si="15"/>
        <v>4.3128612803106732</v>
      </c>
      <c r="AA14" s="38">
        <f t="shared" si="16"/>
        <v>2.0227166359349296</v>
      </c>
      <c r="AB14" s="38">
        <f t="shared" si="17"/>
        <v>1.4757696782483871</v>
      </c>
    </row>
    <row r="15" spans="1:28" x14ac:dyDescent="0.3">
      <c r="A15" s="25">
        <v>137.4</v>
      </c>
      <c r="B15" s="26">
        <v>103.1</v>
      </c>
      <c r="C15" s="26">
        <v>137.4</v>
      </c>
      <c r="D15" s="26">
        <v>5.8</v>
      </c>
      <c r="E15" s="7">
        <f t="shared" si="0"/>
        <v>240.5</v>
      </c>
      <c r="F15" s="7">
        <f t="shared" si="1"/>
        <v>143.20000000000002</v>
      </c>
      <c r="G15" s="31">
        <f t="shared" si="2"/>
        <v>526.90000000000009</v>
      </c>
      <c r="H15" s="19">
        <v>235611.96319018406</v>
      </c>
      <c r="I15" s="32">
        <f t="shared" si="3"/>
        <v>14.953390766856129</v>
      </c>
      <c r="J15" s="31">
        <f t="shared" si="4"/>
        <v>76.420384045164852</v>
      </c>
      <c r="K15" s="31">
        <f t="shared" si="5"/>
        <v>34172.626138981039</v>
      </c>
      <c r="L15" s="8">
        <f t="shared" si="6"/>
        <v>4.5336783552647599</v>
      </c>
      <c r="M15" s="8">
        <f t="shared" si="7"/>
        <v>1.8832092158736777</v>
      </c>
      <c r="N15" s="17">
        <f t="shared" si="8"/>
        <v>1.1747396825844059</v>
      </c>
      <c r="O15" s="26">
        <v>137.19999999999999</v>
      </c>
      <c r="P15" s="26">
        <v>2</v>
      </c>
      <c r="Q15" s="26">
        <v>137.6</v>
      </c>
      <c r="R15" s="26">
        <v>102.8</v>
      </c>
      <c r="S15" s="31">
        <f t="shared" si="9"/>
        <v>139.19999999999999</v>
      </c>
      <c r="T15" s="31">
        <f t="shared" si="10"/>
        <v>240.39999999999998</v>
      </c>
      <c r="U15" s="31">
        <f t="shared" si="11"/>
        <v>620</v>
      </c>
      <c r="V15" s="26">
        <v>169119.39523979521</v>
      </c>
      <c r="W15" s="31">
        <f t="shared" si="12"/>
        <v>14.909879445517072</v>
      </c>
      <c r="X15" s="31">
        <f t="shared" si="13"/>
        <v>89.92339743405239</v>
      </c>
      <c r="Y15" s="31">
        <f t="shared" si="14"/>
        <v>24528.694503152728</v>
      </c>
      <c r="Z15" s="38">
        <f t="shared" si="15"/>
        <v>4.3896744342575627</v>
      </c>
      <c r="AA15" s="38">
        <f t="shared" si="16"/>
        <v>1.9538727067991433</v>
      </c>
      <c r="AB15" s="38">
        <f t="shared" si="17"/>
        <v>1.1734741319601463</v>
      </c>
    </row>
    <row r="16" spans="1:28" x14ac:dyDescent="0.3">
      <c r="A16" s="25">
        <v>137.5</v>
      </c>
      <c r="B16" s="26">
        <v>137.9</v>
      </c>
      <c r="C16" s="26">
        <v>137.6</v>
      </c>
      <c r="D16" s="26">
        <v>7.4</v>
      </c>
      <c r="E16" s="7">
        <f t="shared" si="0"/>
        <v>275.39999999999998</v>
      </c>
      <c r="F16" s="7">
        <f t="shared" si="1"/>
        <v>145</v>
      </c>
      <c r="G16" s="31">
        <f t="shared" si="2"/>
        <v>565.4</v>
      </c>
      <c r="H16" s="19">
        <v>244608.33333333334</v>
      </c>
      <c r="I16" s="32">
        <f t="shared" si="3"/>
        <v>20.000704042186815</v>
      </c>
      <c r="J16" s="31">
        <f t="shared" si="4"/>
        <v>82.004336950343898</v>
      </c>
      <c r="K16" s="31">
        <f t="shared" si="5"/>
        <v>35477.43931292661</v>
      </c>
      <c r="L16" s="8">
        <f t="shared" si="6"/>
        <v>4.5499522658271312</v>
      </c>
      <c r="M16" s="8">
        <f t="shared" si="7"/>
        <v>1.9138368214543902</v>
      </c>
      <c r="N16" s="17">
        <f t="shared" si="8"/>
        <v>1.3010452834767392</v>
      </c>
      <c r="O16" s="26">
        <v>137.4</v>
      </c>
      <c r="P16" s="26">
        <v>-2.9</v>
      </c>
      <c r="Q16" s="26">
        <v>137.5</v>
      </c>
      <c r="R16" s="26">
        <v>137.6</v>
      </c>
      <c r="S16" s="31">
        <f t="shared" si="9"/>
        <v>134.5</v>
      </c>
      <c r="T16" s="31">
        <f t="shared" si="10"/>
        <v>275.10000000000002</v>
      </c>
      <c r="U16" s="31">
        <f t="shared" si="11"/>
        <v>684.7</v>
      </c>
      <c r="V16" s="26">
        <v>171321.13521086745</v>
      </c>
      <c r="W16" s="31">
        <f t="shared" si="12"/>
        <v>19.957192720847754</v>
      </c>
      <c r="X16" s="31">
        <f t="shared" si="13"/>
        <v>99.307339069509155</v>
      </c>
      <c r="Y16" s="31">
        <f t="shared" si="14"/>
        <v>24848.029887773966</v>
      </c>
      <c r="Z16" s="38">
        <f t="shared" si="15"/>
        <v>4.3952919607640508</v>
      </c>
      <c r="AA16" s="38">
        <f t="shared" si="16"/>
        <v>1.9969813451682081</v>
      </c>
      <c r="AB16" s="38">
        <f t="shared" si="17"/>
        <v>1.3000994512003818</v>
      </c>
    </row>
    <row r="17" spans="1:28" ht="15" thickBot="1" x14ac:dyDescent="0.35">
      <c r="A17" s="27">
        <v>137.6</v>
      </c>
      <c r="B17" s="28">
        <v>275.3</v>
      </c>
      <c r="C17" s="28">
        <v>137.5</v>
      </c>
      <c r="D17" s="28">
        <v>11.9</v>
      </c>
      <c r="E17" s="13">
        <f t="shared" si="0"/>
        <v>412.9</v>
      </c>
      <c r="F17" s="13">
        <f t="shared" si="1"/>
        <v>149.4</v>
      </c>
      <c r="G17" s="34">
        <f t="shared" si="2"/>
        <v>711.7</v>
      </c>
      <c r="H17" s="20">
        <v>260856.59777424484</v>
      </c>
      <c r="I17" s="35">
        <f t="shared" si="3"/>
        <v>39.928889215475195</v>
      </c>
      <c r="J17" s="34">
        <f t="shared" si="4"/>
        <v>103.22335799002434</v>
      </c>
      <c r="K17" s="34">
        <f t="shared" si="5"/>
        <v>37834.050830561551</v>
      </c>
      <c r="L17" s="14">
        <f t="shared" si="6"/>
        <v>4.5778828429891867</v>
      </c>
      <c r="M17" s="14">
        <f t="shared" si="7"/>
        <v>2.0137779831278149</v>
      </c>
      <c r="N17" s="18">
        <f t="shared" si="8"/>
        <v>1.6012872286942197</v>
      </c>
      <c r="O17" s="26">
        <v>137.30000000000001</v>
      </c>
      <c r="P17" s="26">
        <v>-1.7</v>
      </c>
      <c r="Q17" s="26">
        <v>137.5</v>
      </c>
      <c r="R17" s="26">
        <v>275.10000000000002</v>
      </c>
      <c r="S17" s="31">
        <f t="shared" si="9"/>
        <v>135.60000000000002</v>
      </c>
      <c r="T17" s="31">
        <f t="shared" si="10"/>
        <v>412.6</v>
      </c>
      <c r="U17" s="31">
        <f t="shared" si="11"/>
        <v>960.80000000000007</v>
      </c>
      <c r="V17" s="26">
        <v>176774.32431849645</v>
      </c>
      <c r="W17" s="31">
        <f t="shared" si="12"/>
        <v>39.899881667915828</v>
      </c>
      <c r="X17" s="31">
        <f t="shared" si="13"/>
        <v>139.35225847522184</v>
      </c>
      <c r="Y17" s="31">
        <f t="shared" si="14"/>
        <v>25638.948099722948</v>
      </c>
      <c r="Z17" s="38">
        <f t="shared" si="15"/>
        <v>4.4089002032236486</v>
      </c>
      <c r="AA17" s="38">
        <f t="shared" si="16"/>
        <v>2.1441140116957391</v>
      </c>
      <c r="AB17" s="38">
        <f t="shared" si="17"/>
        <v>1.6009716076905729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4" t="s">
        <v>17</v>
      </c>
      <c r="B22" s="4"/>
      <c r="O22" s="4" t="s">
        <v>17</v>
      </c>
      <c r="P22" s="4"/>
    </row>
    <row r="23" spans="1:28" x14ac:dyDescent="0.3">
      <c r="A23" s="1" t="s">
        <v>18</v>
      </c>
      <c r="B23" s="1">
        <v>0.99752241309034428</v>
      </c>
      <c r="O23" s="1" t="s">
        <v>18</v>
      </c>
      <c r="P23" s="1">
        <v>0.99626146881164557</v>
      </c>
    </row>
    <row r="24" spans="1:28" x14ac:dyDescent="0.3">
      <c r="A24" s="1" t="s">
        <v>19</v>
      </c>
      <c r="B24" s="1">
        <v>0.99505096461758347</v>
      </c>
      <c r="O24" s="1" t="s">
        <v>19</v>
      </c>
      <c r="P24" s="1">
        <v>0.99253691423873736</v>
      </c>
    </row>
    <row r="25" spans="1:28" x14ac:dyDescent="0.3">
      <c r="A25" s="1" t="s">
        <v>20</v>
      </c>
      <c r="B25" s="1">
        <v>0.9942261253871808</v>
      </c>
      <c r="O25" s="1" t="s">
        <v>20</v>
      </c>
      <c r="P25" s="1">
        <v>0.99129306661186023</v>
      </c>
    </row>
    <row r="26" spans="1:28" x14ac:dyDescent="0.3">
      <c r="A26" s="1" t="s">
        <v>21</v>
      </c>
      <c r="B26" s="1">
        <v>1.3135234276583314E-2</v>
      </c>
      <c r="O26" s="1" t="s">
        <v>21</v>
      </c>
      <c r="P26" s="1">
        <v>2.0251359228567169E-2</v>
      </c>
    </row>
    <row r="27" spans="1:28" ht="15" thickBot="1" x14ac:dyDescent="0.35">
      <c r="A27" s="2" t="s">
        <v>22</v>
      </c>
      <c r="B27" s="2">
        <v>15</v>
      </c>
      <c r="O27" s="2" t="s">
        <v>22</v>
      </c>
      <c r="P27" s="2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3"/>
      <c r="B30" s="3" t="s">
        <v>28</v>
      </c>
      <c r="C30" s="3" t="s">
        <v>29</v>
      </c>
      <c r="D30" s="3" t="s">
        <v>30</v>
      </c>
      <c r="E30" s="3" t="s">
        <v>31</v>
      </c>
      <c r="F30" s="3" t="s">
        <v>32</v>
      </c>
      <c r="O30" s="3"/>
      <c r="P30" s="3" t="s">
        <v>28</v>
      </c>
      <c r="Q30" s="3" t="s">
        <v>29</v>
      </c>
      <c r="R30" s="3" t="s">
        <v>30</v>
      </c>
      <c r="S30" s="3" t="s">
        <v>31</v>
      </c>
      <c r="T30" s="3" t="s">
        <v>32</v>
      </c>
    </row>
    <row r="31" spans="1:28" x14ac:dyDescent="0.3">
      <c r="A31" s="1" t="s">
        <v>24</v>
      </c>
      <c r="B31" s="1">
        <v>2</v>
      </c>
      <c r="C31" s="1">
        <v>0.4162762740275267</v>
      </c>
      <c r="D31" s="1">
        <v>0.20813813701376335</v>
      </c>
      <c r="E31" s="1">
        <v>1206.3574669353577</v>
      </c>
      <c r="F31" s="1">
        <v>1.4693435554475145E-14</v>
      </c>
      <c r="O31" s="1" t="s">
        <v>24</v>
      </c>
      <c r="P31" s="1">
        <v>2</v>
      </c>
      <c r="Q31" s="1">
        <v>0.65451233632868877</v>
      </c>
      <c r="R31" s="1">
        <v>0.32725616816434439</v>
      </c>
      <c r="S31" s="1">
        <v>797.95699472505203</v>
      </c>
      <c r="T31" s="1">
        <v>1.7278681280577939E-13</v>
      </c>
    </row>
    <row r="32" spans="1:28" x14ac:dyDescent="0.3">
      <c r="A32" s="1" t="s">
        <v>25</v>
      </c>
      <c r="B32" s="1">
        <v>12</v>
      </c>
      <c r="C32" s="1">
        <v>2.0704125540087501E-3</v>
      </c>
      <c r="D32" s="1">
        <v>1.7253437950072917E-4</v>
      </c>
      <c r="E32" s="1"/>
      <c r="F32" s="1"/>
      <c r="O32" s="1" t="s">
        <v>25</v>
      </c>
      <c r="P32" s="1">
        <v>12</v>
      </c>
      <c r="Q32" s="1">
        <v>4.9214106072536712E-3</v>
      </c>
      <c r="R32" s="1">
        <v>4.101175506044726E-4</v>
      </c>
      <c r="S32" s="1"/>
      <c r="T32" s="1"/>
    </row>
    <row r="33" spans="1:23" ht="15" thickBot="1" x14ac:dyDescent="0.35">
      <c r="A33" s="2" t="s">
        <v>26</v>
      </c>
      <c r="B33" s="2">
        <v>14</v>
      </c>
      <c r="C33" s="2">
        <v>0.41834668658153545</v>
      </c>
      <c r="D33" s="2"/>
      <c r="E33" s="2"/>
      <c r="F33" s="2"/>
      <c r="O33" s="2" t="s">
        <v>26</v>
      </c>
      <c r="P33" s="2">
        <v>14</v>
      </c>
      <c r="Q33" s="2">
        <v>0.65943374693594248</v>
      </c>
      <c r="R33" s="2"/>
      <c r="S33" s="2"/>
      <c r="T33" s="2"/>
    </row>
    <row r="34" spans="1:23" ht="15" thickBot="1" x14ac:dyDescent="0.35"/>
    <row r="35" spans="1:23" x14ac:dyDescent="0.3">
      <c r="A35" s="3"/>
      <c r="B35" s="3" t="s">
        <v>33</v>
      </c>
      <c r="C35" s="3" t="s">
        <v>21</v>
      </c>
      <c r="D35" s="3" t="s">
        <v>34</v>
      </c>
      <c r="E35" s="3" t="s">
        <v>35</v>
      </c>
      <c r="F35" s="3" t="s">
        <v>36</v>
      </c>
      <c r="G35" s="3" t="s">
        <v>37</v>
      </c>
      <c r="H35" s="3" t="s">
        <v>38</v>
      </c>
      <c r="I35" s="3" t="s">
        <v>39</v>
      </c>
      <c r="O35" s="3"/>
      <c r="P35" s="3" t="s">
        <v>33</v>
      </c>
      <c r="Q35" s="3" t="s">
        <v>21</v>
      </c>
      <c r="R35" s="3" t="s">
        <v>34</v>
      </c>
      <c r="S35" s="3" t="s">
        <v>35</v>
      </c>
      <c r="T35" s="3" t="s">
        <v>36</v>
      </c>
      <c r="U35" s="3" t="s">
        <v>37</v>
      </c>
      <c r="V35" s="3" t="s">
        <v>38</v>
      </c>
      <c r="W35" s="3" t="s">
        <v>39</v>
      </c>
    </row>
    <row r="36" spans="1:23" x14ac:dyDescent="0.3">
      <c r="A36" s="1" t="s">
        <v>27</v>
      </c>
      <c r="B36" s="1">
        <v>3.328501340784896</v>
      </c>
      <c r="C36" s="1">
        <v>2.2112252097770246E-2</v>
      </c>
      <c r="D36" s="1">
        <v>150.52746893748264</v>
      </c>
      <c r="E36" s="1">
        <v>4.9628286247885022E-21</v>
      </c>
      <c r="F36" s="1">
        <v>3.2803228822214381</v>
      </c>
      <c r="G36" s="1">
        <v>3.3766797993483539</v>
      </c>
      <c r="H36" s="1">
        <v>3.2803228822214381</v>
      </c>
      <c r="I36" s="1">
        <v>3.3766797993483539</v>
      </c>
      <c r="O36" s="1" t="s">
        <v>27</v>
      </c>
      <c r="P36" s="1">
        <v>2.5523756868164549</v>
      </c>
      <c r="Q36" s="1">
        <v>4.3457276827177052E-2</v>
      </c>
      <c r="R36" s="1">
        <v>58.732987273152503</v>
      </c>
      <c r="S36" s="1">
        <v>3.9211340043442985E-16</v>
      </c>
      <c r="T36" s="1">
        <v>2.4576904145230012</v>
      </c>
      <c r="U36" s="1">
        <v>2.6470609591099086</v>
      </c>
      <c r="V36" s="1">
        <v>2.4576904145230012</v>
      </c>
      <c r="W36" s="1">
        <v>2.6470609591099086</v>
      </c>
    </row>
    <row r="37" spans="1:23" x14ac:dyDescent="0.3">
      <c r="A37" s="1" t="s">
        <v>40</v>
      </c>
      <c r="B37" s="1">
        <v>0.75937424752373428</v>
      </c>
      <c r="C37" s="1">
        <v>2.581810358979688E-2</v>
      </c>
      <c r="D37" s="1">
        <v>29.412471945609251</v>
      </c>
      <c r="E37" s="1">
        <v>1.4882851486416983E-12</v>
      </c>
      <c r="F37" s="1">
        <v>0.70312143218460732</v>
      </c>
      <c r="G37" s="1">
        <v>0.81562706286286124</v>
      </c>
      <c r="H37" s="1">
        <v>0.70312143218460732</v>
      </c>
      <c r="I37" s="1">
        <v>0.81562706286286124</v>
      </c>
      <c r="O37" s="1" t="s">
        <v>40</v>
      </c>
      <c r="P37" s="1">
        <v>1.3155184380990068</v>
      </c>
      <c r="Q37" s="1">
        <v>5.0733428476644929E-2</v>
      </c>
      <c r="R37" s="1">
        <v>25.930012569613822</v>
      </c>
      <c r="S37" s="1">
        <v>6.6063236225624079E-12</v>
      </c>
      <c r="T37" s="1">
        <v>1.2049797932410882</v>
      </c>
      <c r="U37" s="1">
        <v>1.4260570829569255</v>
      </c>
      <c r="V37" s="1">
        <v>1.2049797932410882</v>
      </c>
      <c r="W37" s="1">
        <v>1.4260570829569255</v>
      </c>
    </row>
    <row r="38" spans="1:23" ht="15" thickBot="1" x14ac:dyDescent="0.35">
      <c r="A38" s="2" t="s">
        <v>41</v>
      </c>
      <c r="B38" s="2">
        <v>-0.18426491564407094</v>
      </c>
      <c r="C38" s="2">
        <v>2.4336234369035096E-2</v>
      </c>
      <c r="D38" s="2">
        <v>-7.571628085507168</v>
      </c>
      <c r="E38" s="2">
        <v>6.5744805066877888E-6</v>
      </c>
      <c r="F38" s="2">
        <v>-0.23728901531311314</v>
      </c>
      <c r="G38" s="2">
        <v>-0.13124081597502874</v>
      </c>
      <c r="H38" s="2">
        <v>-0.23728901531311314</v>
      </c>
      <c r="I38" s="2">
        <v>-0.13124081597502874</v>
      </c>
      <c r="O38" s="2" t="s">
        <v>41</v>
      </c>
      <c r="P38" s="2">
        <v>-0.61562977207116343</v>
      </c>
      <c r="Q38" s="2">
        <v>4.7554039049625733E-2</v>
      </c>
      <c r="R38" s="2">
        <v>-12.94589869492923</v>
      </c>
      <c r="S38" s="2">
        <v>2.0674467588177866E-8</v>
      </c>
      <c r="T38" s="2">
        <v>-0.71924112245498439</v>
      </c>
      <c r="U38" s="2">
        <v>-0.51201842168734246</v>
      </c>
      <c r="V38" s="2">
        <v>-0.71924112245498439</v>
      </c>
      <c r="W38" s="2">
        <v>-0.51201842168734246</v>
      </c>
    </row>
    <row r="40" spans="1:23" x14ac:dyDescent="0.3">
      <c r="B40">
        <f>10^B36</f>
        <v>2130.5971452640219</v>
      </c>
      <c r="P40">
        <f>10^P36</f>
        <v>356.75961519387749</v>
      </c>
    </row>
    <row r="41" spans="1:23" x14ac:dyDescent="0.3">
      <c r="B41" s="1">
        <v>0.75937424752373428</v>
      </c>
      <c r="P41" s="1">
        <v>1.3155184380990068</v>
      </c>
    </row>
    <row r="42" spans="1:23" ht="15" thickBot="1" x14ac:dyDescent="0.35">
      <c r="B42" s="2">
        <v>-0.18426491564407094</v>
      </c>
      <c r="P42" s="2">
        <v>-0.61562977207116343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E1" zoomScale="60" zoomScaleNormal="60" workbookViewId="0">
      <selection activeCell="T22" sqref="T22"/>
    </sheetView>
  </sheetViews>
  <sheetFormatPr defaultRowHeight="14.4" x14ac:dyDescent="0.3"/>
  <cols>
    <col min="8" max="8" width="9.6640625" customWidth="1"/>
  </cols>
  <sheetData>
    <row r="1" spans="1:28" x14ac:dyDescent="0.3">
      <c r="A1" s="9" t="s">
        <v>0</v>
      </c>
      <c r="B1" s="3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3" t="s">
        <v>6</v>
      </c>
      <c r="H1" s="33" t="s">
        <v>7</v>
      </c>
      <c r="I1" s="33" t="s">
        <v>1</v>
      </c>
      <c r="J1" s="33" t="s">
        <v>6</v>
      </c>
      <c r="K1" s="33" t="s">
        <v>7</v>
      </c>
      <c r="L1" s="11" t="s">
        <v>8</v>
      </c>
      <c r="M1" s="11" t="s">
        <v>9</v>
      </c>
      <c r="N1" s="15" t="s">
        <v>10</v>
      </c>
      <c r="O1" s="39" t="s">
        <v>0</v>
      </c>
      <c r="P1" s="33" t="s">
        <v>1</v>
      </c>
      <c r="Q1" s="33" t="s">
        <v>2</v>
      </c>
      <c r="R1" s="33" t="s">
        <v>3</v>
      </c>
      <c r="S1" s="33" t="s">
        <v>4</v>
      </c>
      <c r="T1" s="33" t="s">
        <v>5</v>
      </c>
      <c r="U1" s="33" t="s">
        <v>6</v>
      </c>
      <c r="V1" s="33" t="s">
        <v>11</v>
      </c>
      <c r="W1" s="33" t="s">
        <v>3</v>
      </c>
      <c r="X1" s="33" t="s">
        <v>6</v>
      </c>
      <c r="Y1" s="33" t="s">
        <v>11</v>
      </c>
      <c r="Z1" s="40" t="s">
        <v>12</v>
      </c>
      <c r="AA1" s="40" t="s">
        <v>9</v>
      </c>
      <c r="AB1" s="41" t="s">
        <v>13</v>
      </c>
    </row>
    <row r="2" spans="1:28" x14ac:dyDescent="0.3">
      <c r="A2" s="12" t="s">
        <v>14</v>
      </c>
      <c r="B2" s="30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30" t="s">
        <v>14</v>
      </c>
      <c r="H2" s="30" t="s">
        <v>14</v>
      </c>
      <c r="I2" s="30" t="s">
        <v>15</v>
      </c>
      <c r="J2" s="30" t="s">
        <v>15</v>
      </c>
      <c r="K2" s="30" t="s">
        <v>15</v>
      </c>
      <c r="L2" s="6"/>
      <c r="M2" s="6"/>
      <c r="N2" s="16"/>
      <c r="O2" s="42" t="s">
        <v>14</v>
      </c>
      <c r="P2" s="30" t="s">
        <v>14</v>
      </c>
      <c r="Q2" s="30" t="s">
        <v>14</v>
      </c>
      <c r="R2" s="30" t="s">
        <v>14</v>
      </c>
      <c r="S2" s="30" t="s">
        <v>14</v>
      </c>
      <c r="T2" s="30" t="s">
        <v>14</v>
      </c>
      <c r="U2" s="30" t="s">
        <v>14</v>
      </c>
      <c r="V2" s="30" t="s">
        <v>14</v>
      </c>
      <c r="W2" s="30" t="s">
        <v>15</v>
      </c>
      <c r="X2" s="30" t="s">
        <v>15</v>
      </c>
      <c r="Y2" s="30" t="s">
        <v>15</v>
      </c>
      <c r="Z2" s="37"/>
      <c r="AA2" s="37"/>
      <c r="AB2" s="43"/>
    </row>
    <row r="3" spans="1:28" x14ac:dyDescent="0.3">
      <c r="A3" s="22">
        <v>20.5</v>
      </c>
      <c r="B3" s="21">
        <v>20.8</v>
      </c>
      <c r="C3" s="21">
        <v>20.5</v>
      </c>
      <c r="D3" s="21">
        <v>1.2</v>
      </c>
      <c r="E3" s="7">
        <f t="shared" ref="E3:E17" si="0">A3+B3</f>
        <v>41.3</v>
      </c>
      <c r="F3" s="7">
        <f t="shared" ref="F3:F17" si="1">C3+D3</f>
        <v>21.7</v>
      </c>
      <c r="G3" s="31">
        <f t="shared" ref="G3:G17" si="2">E3+2*F3</f>
        <v>84.699999999999989</v>
      </c>
      <c r="H3" s="19">
        <v>101947.36842105264</v>
      </c>
      <c r="I3" s="32">
        <f t="shared" ref="I3:I17" si="3">B3/6.89475729</f>
        <v>3.0167849461746608</v>
      </c>
      <c r="J3" s="31">
        <f t="shared" ref="J3:J17" si="4">G3/6.89475729</f>
        <v>12.284696391393929</v>
      </c>
      <c r="K3" s="31">
        <f t="shared" ref="K3:K17" si="5">H3/6.89475729</f>
        <v>14786.215690132383</v>
      </c>
      <c r="L3" s="8">
        <f t="shared" ref="L3:L17" si="6">LOG(K3)</f>
        <v>4.169857037067171</v>
      </c>
      <c r="M3" s="8">
        <f t="shared" ref="M3:M17" si="7">LOG(J3)</f>
        <v>1.0893644276315961</v>
      </c>
      <c r="N3" s="17">
        <f t="shared" ref="N3:N17" si="8">LOG(I3)</f>
        <v>0.47954435226365094</v>
      </c>
      <c r="O3" s="22">
        <v>20.2</v>
      </c>
      <c r="P3" s="21">
        <v>3.2</v>
      </c>
      <c r="Q3" s="21">
        <v>20.7</v>
      </c>
      <c r="R3" s="21">
        <v>16.399999999999999</v>
      </c>
      <c r="S3" s="31">
        <f t="shared" ref="S3:S17" si="9">O3+P3</f>
        <v>23.4</v>
      </c>
      <c r="T3" s="31">
        <f t="shared" ref="T3:T17" si="10">Q3+R3</f>
        <v>37.099999999999994</v>
      </c>
      <c r="U3" s="31">
        <f t="shared" ref="U3:U17" si="11">S3+2*T3</f>
        <v>97.6</v>
      </c>
      <c r="V3" s="21">
        <v>42020.669849877042</v>
      </c>
      <c r="W3" s="31">
        <f t="shared" ref="W3:W17" si="12">R3/6.89475729</f>
        <v>2.3786188998684823</v>
      </c>
      <c r="X3" s="31">
        <f t="shared" ref="X3:X17" si="13">U3/6.89475729</f>
        <v>14.155683208973407</v>
      </c>
      <c r="Y3" s="31">
        <f t="shared" ref="Y3:Y17" si="14">V3/6.89475729</f>
        <v>6094.5828957348313</v>
      </c>
      <c r="Z3" s="38">
        <f t="shared" ref="Z3:Z17" si="15">LOG(Y3)</f>
        <v>3.7849439884975862</v>
      </c>
      <c r="AA3" s="38">
        <f t="shared" ref="AA3:AA17" si="16">LOG(X3)</f>
        <v>1.1509308349675811</v>
      </c>
      <c r="AB3" s="44">
        <f t="shared" ref="AB3:AB17" si="17">LOG(W3)</f>
        <v>0.37632486534858722</v>
      </c>
    </row>
    <row r="4" spans="1:28" x14ac:dyDescent="0.3">
      <c r="A4" s="22">
        <v>20.5</v>
      </c>
      <c r="B4" s="21">
        <v>41.8</v>
      </c>
      <c r="C4" s="21">
        <v>20.6</v>
      </c>
      <c r="D4" s="21">
        <v>2.2999999999999998</v>
      </c>
      <c r="E4" s="7">
        <f t="shared" si="0"/>
        <v>62.3</v>
      </c>
      <c r="F4" s="7">
        <f t="shared" si="1"/>
        <v>22.900000000000002</v>
      </c>
      <c r="G4" s="31">
        <f t="shared" si="2"/>
        <v>108.1</v>
      </c>
      <c r="H4" s="19">
        <v>103030.60380479734</v>
      </c>
      <c r="I4" s="32">
        <f t="shared" si="3"/>
        <v>6.0625774399086927</v>
      </c>
      <c r="J4" s="31">
        <f t="shared" si="4"/>
        <v>15.678579455840422</v>
      </c>
      <c r="K4" s="31">
        <f t="shared" si="5"/>
        <v>14943.325699692228</v>
      </c>
      <c r="L4" s="8">
        <f t="shared" si="6"/>
        <v>4.1744472622914079</v>
      </c>
      <c r="M4" s="8">
        <f t="shared" si="7"/>
        <v>1.1953067112541997</v>
      </c>
      <c r="N4" s="17">
        <f t="shared" si="8"/>
        <v>0.78265729907592452</v>
      </c>
      <c r="O4" s="22">
        <v>20.2</v>
      </c>
      <c r="P4" s="21">
        <v>5.5</v>
      </c>
      <c r="Q4" s="21">
        <v>20.7</v>
      </c>
      <c r="R4" s="21">
        <v>41</v>
      </c>
      <c r="S4" s="31">
        <f t="shared" si="9"/>
        <v>25.7</v>
      </c>
      <c r="T4" s="31">
        <f t="shared" si="10"/>
        <v>61.7</v>
      </c>
      <c r="U4" s="31">
        <f t="shared" si="11"/>
        <v>149.1</v>
      </c>
      <c r="V4" s="21">
        <v>40737.892219189285</v>
      </c>
      <c r="W4" s="31">
        <f t="shared" si="12"/>
        <v>5.9465472496712062</v>
      </c>
      <c r="X4" s="31">
        <f t="shared" si="13"/>
        <v>21.625126705511629</v>
      </c>
      <c r="Y4" s="31">
        <f t="shared" si="14"/>
        <v>5908.5317300834649</v>
      </c>
      <c r="Z4" s="38">
        <f t="shared" si="15"/>
        <v>3.7714795721256604</v>
      </c>
      <c r="AA4" s="38">
        <f t="shared" si="16"/>
        <v>1.3349586607538839</v>
      </c>
      <c r="AB4" s="44">
        <f t="shared" si="17"/>
        <v>0.77426487402062483</v>
      </c>
    </row>
    <row r="5" spans="1:28" x14ac:dyDescent="0.3">
      <c r="A5" s="22">
        <v>20.6</v>
      </c>
      <c r="B5" s="21">
        <v>61.6</v>
      </c>
      <c r="C5" s="21">
        <v>20.8</v>
      </c>
      <c r="D5" s="21">
        <v>3.3</v>
      </c>
      <c r="E5" s="7">
        <f t="shared" si="0"/>
        <v>82.2</v>
      </c>
      <c r="F5" s="7">
        <f t="shared" si="1"/>
        <v>24.1</v>
      </c>
      <c r="G5" s="31">
        <f t="shared" si="2"/>
        <v>130.4</v>
      </c>
      <c r="H5" s="19">
        <v>105559.51696377227</v>
      </c>
      <c r="I5" s="32">
        <f t="shared" si="3"/>
        <v>8.9343246482864949</v>
      </c>
      <c r="J5" s="31">
        <f t="shared" si="4"/>
        <v>18.912921008710374</v>
      </c>
      <c r="K5" s="31">
        <f t="shared" si="5"/>
        <v>15310.113543354659</v>
      </c>
      <c r="L5" s="8">
        <f t="shared" si="6"/>
        <v>4.1849784115388573</v>
      </c>
      <c r="M5" s="8">
        <f t="shared" si="7"/>
        <v>1.2767586086967908</v>
      </c>
      <c r="N5" s="17">
        <f t="shared" si="8"/>
        <v>0.95106172946531486</v>
      </c>
      <c r="O5" s="22">
        <v>20.5</v>
      </c>
      <c r="P5" s="21">
        <v>6.4</v>
      </c>
      <c r="Q5" s="21">
        <v>20.8</v>
      </c>
      <c r="R5" s="21">
        <v>60.5</v>
      </c>
      <c r="S5" s="31">
        <f t="shared" si="9"/>
        <v>26.9</v>
      </c>
      <c r="T5" s="31">
        <f t="shared" si="10"/>
        <v>81.3</v>
      </c>
      <c r="U5" s="31">
        <f t="shared" si="11"/>
        <v>189.5</v>
      </c>
      <c r="V5" s="21">
        <v>39570.487514376109</v>
      </c>
      <c r="W5" s="31">
        <f t="shared" si="12"/>
        <v>8.7747831367099511</v>
      </c>
      <c r="X5" s="31">
        <f t="shared" si="13"/>
        <v>27.48465131250472</v>
      </c>
      <c r="Y5" s="31">
        <f t="shared" si="14"/>
        <v>5739.2139926039526</v>
      </c>
      <c r="Z5" s="38">
        <f t="shared" si="15"/>
        <v>3.7588524181734155</v>
      </c>
      <c r="AA5" s="38">
        <f t="shared" si="16"/>
        <v>1.4390902316049805</v>
      </c>
      <c r="AB5" s="44">
        <f t="shared" si="17"/>
        <v>0.94323639195335829</v>
      </c>
    </row>
    <row r="6" spans="1:28" x14ac:dyDescent="0.3">
      <c r="A6" s="22">
        <v>34.4</v>
      </c>
      <c r="B6" s="21">
        <v>34.9</v>
      </c>
      <c r="C6" s="21">
        <v>34.5</v>
      </c>
      <c r="D6" s="21">
        <v>2.2999999999999998</v>
      </c>
      <c r="E6" s="7">
        <f t="shared" si="0"/>
        <v>69.3</v>
      </c>
      <c r="F6" s="7">
        <f t="shared" si="1"/>
        <v>36.799999999999997</v>
      </c>
      <c r="G6" s="31">
        <f t="shared" si="2"/>
        <v>142.89999999999998</v>
      </c>
      <c r="H6" s="19">
        <v>125758.16203143893</v>
      </c>
      <c r="I6" s="32">
        <f t="shared" si="3"/>
        <v>5.0618170491103678</v>
      </c>
      <c r="J6" s="31">
        <f t="shared" si="4"/>
        <v>20.725892731171104</v>
      </c>
      <c r="K6" s="31">
        <f t="shared" si="5"/>
        <v>18239.679330530707</v>
      </c>
      <c r="L6" s="8">
        <f t="shared" si="6"/>
        <v>4.2610171987837777</v>
      </c>
      <c r="M6" s="8">
        <f t="shared" si="7"/>
        <v>1.3165132460918596</v>
      </c>
      <c r="N6" s="17">
        <f t="shared" si="8"/>
        <v>0.70430644426006928</v>
      </c>
      <c r="O6" s="22">
        <v>34.299999999999997</v>
      </c>
      <c r="P6" s="21">
        <v>4</v>
      </c>
      <c r="Q6" s="21">
        <v>34.5</v>
      </c>
      <c r="R6" s="21">
        <v>34.700000000000003</v>
      </c>
      <c r="S6" s="31">
        <f t="shared" si="9"/>
        <v>38.299999999999997</v>
      </c>
      <c r="T6" s="31">
        <f t="shared" si="10"/>
        <v>69.2</v>
      </c>
      <c r="U6" s="31">
        <f t="shared" si="11"/>
        <v>176.7</v>
      </c>
      <c r="V6" s="21">
        <v>56354.909968172768</v>
      </c>
      <c r="W6" s="31">
        <f t="shared" si="12"/>
        <v>5.0328095015509966</v>
      </c>
      <c r="X6" s="31">
        <f t="shared" si="13"/>
        <v>25.628168268704929</v>
      </c>
      <c r="Y6" s="31">
        <f t="shared" si="14"/>
        <v>8173.5886555294201</v>
      </c>
      <c r="Z6" s="38">
        <f t="shared" si="15"/>
        <v>3.9124127775976327</v>
      </c>
      <c r="AA6" s="38">
        <f t="shared" si="16"/>
        <v>1.4087175668076535</v>
      </c>
      <c r="AB6" s="44">
        <f t="shared" si="17"/>
        <v>0.70181049209176316</v>
      </c>
    </row>
    <row r="7" spans="1:28" x14ac:dyDescent="0.3">
      <c r="A7" s="22">
        <v>34.6</v>
      </c>
      <c r="B7" s="21">
        <v>68.7</v>
      </c>
      <c r="C7" s="21">
        <v>34.700000000000003</v>
      </c>
      <c r="D7" s="21">
        <v>3.6</v>
      </c>
      <c r="E7" s="7">
        <f t="shared" si="0"/>
        <v>103.30000000000001</v>
      </c>
      <c r="F7" s="7">
        <f t="shared" si="1"/>
        <v>38.300000000000004</v>
      </c>
      <c r="G7" s="31">
        <f t="shared" si="2"/>
        <v>179.90000000000003</v>
      </c>
      <c r="H7" s="19">
        <v>133720.44415414761</v>
      </c>
      <c r="I7" s="32">
        <f t="shared" si="3"/>
        <v>9.9640925866441918</v>
      </c>
      <c r="J7" s="31">
        <f t="shared" si="4"/>
        <v>26.092289029654882</v>
      </c>
      <c r="K7" s="31">
        <f t="shared" si="5"/>
        <v>19394.510717308745</v>
      </c>
      <c r="L7" s="8">
        <f t="shared" si="6"/>
        <v>4.2876788277384339</v>
      </c>
      <c r="M7" s="8">
        <f t="shared" si="7"/>
        <v>1.4165121806464409</v>
      </c>
      <c r="N7" s="17">
        <f t="shared" si="8"/>
        <v>0.9984377543604398</v>
      </c>
      <c r="O7" s="22">
        <v>34.299999999999997</v>
      </c>
      <c r="P7" s="21">
        <v>5.4</v>
      </c>
      <c r="Q7" s="21">
        <v>34.5</v>
      </c>
      <c r="R7" s="21">
        <v>68.2</v>
      </c>
      <c r="S7" s="31">
        <f t="shared" si="9"/>
        <v>39.699999999999996</v>
      </c>
      <c r="T7" s="31">
        <f t="shared" si="10"/>
        <v>102.7</v>
      </c>
      <c r="U7" s="31">
        <f t="shared" si="11"/>
        <v>245.1</v>
      </c>
      <c r="V7" s="21">
        <v>57345.961757319812</v>
      </c>
      <c r="W7" s="31">
        <f t="shared" si="12"/>
        <v>9.8915737177457626</v>
      </c>
      <c r="X7" s="31">
        <f t="shared" si="13"/>
        <v>35.548749534010064</v>
      </c>
      <c r="Y7" s="31">
        <f t="shared" si="14"/>
        <v>8317.3285650668367</v>
      </c>
      <c r="Z7" s="38">
        <f t="shared" si="15"/>
        <v>3.9199838580514967</v>
      </c>
      <c r="AA7" s="38">
        <f t="shared" si="16"/>
        <v>1.5508243285529673</v>
      </c>
      <c r="AB7" s="44">
        <f t="shared" si="17"/>
        <v>0.9952653919573683</v>
      </c>
    </row>
    <row r="8" spans="1:28" x14ac:dyDescent="0.3">
      <c r="A8" s="22">
        <v>34.799999999999997</v>
      </c>
      <c r="B8" s="21">
        <v>102.3</v>
      </c>
      <c r="C8" s="21">
        <v>34.700000000000003</v>
      </c>
      <c r="D8" s="21">
        <v>5.6</v>
      </c>
      <c r="E8" s="7">
        <f t="shared" si="0"/>
        <v>137.1</v>
      </c>
      <c r="F8" s="7">
        <f t="shared" si="1"/>
        <v>40.300000000000004</v>
      </c>
      <c r="G8" s="31">
        <f t="shared" si="2"/>
        <v>217.7</v>
      </c>
      <c r="H8" s="19">
        <v>135974.13024085638</v>
      </c>
      <c r="I8" s="32">
        <f t="shared" si="3"/>
        <v>14.837360576618643</v>
      </c>
      <c r="J8" s="31">
        <f t="shared" si="4"/>
        <v>31.574715518376134</v>
      </c>
      <c r="K8" s="31">
        <f t="shared" si="5"/>
        <v>19721.38024902924</v>
      </c>
      <c r="L8" s="8">
        <f t="shared" si="6"/>
        <v>4.2949373068303505</v>
      </c>
      <c r="M8" s="8">
        <f t="shared" si="7"/>
        <v>1.4993394463419838</v>
      </c>
      <c r="N8" s="17">
        <f t="shared" si="8"/>
        <v>1.1713566510130495</v>
      </c>
      <c r="O8" s="22">
        <v>34.299999999999997</v>
      </c>
      <c r="P8" s="21">
        <v>6.9</v>
      </c>
      <c r="Q8" s="21">
        <v>34.700000000000003</v>
      </c>
      <c r="R8" s="21">
        <v>101.2</v>
      </c>
      <c r="S8" s="31">
        <f t="shared" si="9"/>
        <v>41.199999999999996</v>
      </c>
      <c r="T8" s="31">
        <f t="shared" si="10"/>
        <v>135.9</v>
      </c>
      <c r="U8" s="31">
        <f t="shared" si="11"/>
        <v>313</v>
      </c>
      <c r="V8" s="21">
        <v>56365.623204947209</v>
      </c>
      <c r="W8" s="31">
        <f t="shared" si="12"/>
        <v>14.677819065042099</v>
      </c>
      <c r="X8" s="31">
        <f t="shared" si="13"/>
        <v>45.396811930416767</v>
      </c>
      <c r="Y8" s="31">
        <f t="shared" si="14"/>
        <v>8175.1424791556665</v>
      </c>
      <c r="Z8" s="38">
        <f t="shared" si="15"/>
        <v>3.9124953304298007</v>
      </c>
      <c r="AA8" s="38">
        <f t="shared" si="16"/>
        <v>1.6570253548473379</v>
      </c>
      <c r="AB8" s="44">
        <f t="shared" si="17"/>
        <v>1.1666615298046696</v>
      </c>
    </row>
    <row r="9" spans="1:28" x14ac:dyDescent="0.3">
      <c r="A9" s="22">
        <v>68.5</v>
      </c>
      <c r="B9" s="21">
        <v>68.900000000000006</v>
      </c>
      <c r="C9" s="21">
        <v>68.599999999999994</v>
      </c>
      <c r="D9" s="21">
        <v>3.9</v>
      </c>
      <c r="E9" s="7">
        <f t="shared" si="0"/>
        <v>137.4</v>
      </c>
      <c r="F9" s="7">
        <f t="shared" si="1"/>
        <v>72.5</v>
      </c>
      <c r="G9" s="31">
        <f t="shared" si="2"/>
        <v>282.39999999999998</v>
      </c>
      <c r="H9" s="19">
        <v>182346.35879218474</v>
      </c>
      <c r="I9" s="32">
        <f t="shared" si="3"/>
        <v>9.9931001342035639</v>
      </c>
      <c r="J9" s="31">
        <f t="shared" si="4"/>
        <v>40.958657153832888</v>
      </c>
      <c r="K9" s="31">
        <f t="shared" si="5"/>
        <v>26447.103374712806</v>
      </c>
      <c r="L9" s="8">
        <f t="shared" si="6"/>
        <v>4.4223781127694428</v>
      </c>
      <c r="M9" s="8">
        <f t="shared" si="7"/>
        <v>1.6123457096806555</v>
      </c>
      <c r="N9" s="17">
        <f t="shared" si="8"/>
        <v>0.99970023920851525</v>
      </c>
      <c r="O9" s="22">
        <v>68.400000000000006</v>
      </c>
      <c r="P9" s="21">
        <v>-1.1000000000000001</v>
      </c>
      <c r="Q9" s="21">
        <v>68.7</v>
      </c>
      <c r="R9" s="21">
        <v>68.400000000000006</v>
      </c>
      <c r="S9" s="31">
        <f t="shared" si="9"/>
        <v>67.300000000000011</v>
      </c>
      <c r="T9" s="31">
        <f t="shared" si="10"/>
        <v>137.10000000000002</v>
      </c>
      <c r="U9" s="31">
        <f t="shared" si="11"/>
        <v>341.50000000000006</v>
      </c>
      <c r="V9" s="21">
        <v>95834.652407087589</v>
      </c>
      <c r="W9" s="31">
        <f t="shared" si="12"/>
        <v>9.9205812653051346</v>
      </c>
      <c r="X9" s="31">
        <f t="shared" si="13"/>
        <v>49.530387457627249</v>
      </c>
      <c r="Y9" s="31">
        <f t="shared" si="14"/>
        <v>13899.641187672261</v>
      </c>
      <c r="Z9" s="38">
        <f t="shared" si="15"/>
        <v>4.1430035893026345</v>
      </c>
      <c r="AA9" s="38">
        <f t="shared" si="16"/>
        <v>1.6948717253184409</v>
      </c>
      <c r="AB9" s="44">
        <f t="shared" si="17"/>
        <v>0.99653711902100561</v>
      </c>
    </row>
    <row r="10" spans="1:28" x14ac:dyDescent="0.3">
      <c r="A10" s="22">
        <v>68.5</v>
      </c>
      <c r="B10" s="21">
        <v>137.69999999999999</v>
      </c>
      <c r="C10" s="21">
        <v>68.7</v>
      </c>
      <c r="D10" s="21">
        <v>7.3</v>
      </c>
      <c r="E10" s="7">
        <f t="shared" si="0"/>
        <v>206.2</v>
      </c>
      <c r="F10" s="7">
        <f t="shared" si="1"/>
        <v>76</v>
      </c>
      <c r="G10" s="31">
        <f t="shared" si="2"/>
        <v>358.2</v>
      </c>
      <c r="H10" s="19">
        <v>189887.08931050438</v>
      </c>
      <c r="I10" s="32">
        <f t="shared" si="3"/>
        <v>19.971696494627441</v>
      </c>
      <c r="J10" s="31">
        <f t="shared" si="4"/>
        <v>51.952517678834781</v>
      </c>
      <c r="K10" s="31">
        <f t="shared" si="5"/>
        <v>27540.793870425623</v>
      </c>
      <c r="L10" s="8">
        <f t="shared" si="6"/>
        <v>4.4399764547508269</v>
      </c>
      <c r="M10" s="8">
        <f t="shared" si="7"/>
        <v>1.7156065988139022</v>
      </c>
      <c r="N10" s="17">
        <f t="shared" si="8"/>
        <v>1.300414957557813</v>
      </c>
      <c r="O10" s="22">
        <v>68.2</v>
      </c>
      <c r="P10" s="21">
        <v>6.9</v>
      </c>
      <c r="Q10" s="21">
        <v>68.7</v>
      </c>
      <c r="R10" s="21">
        <v>137.19999999999999</v>
      </c>
      <c r="S10" s="31">
        <f t="shared" si="9"/>
        <v>75.100000000000009</v>
      </c>
      <c r="T10" s="31">
        <f t="shared" si="10"/>
        <v>205.89999999999998</v>
      </c>
      <c r="U10" s="31">
        <f t="shared" si="11"/>
        <v>486.9</v>
      </c>
      <c r="V10" s="21">
        <v>95828.170435777181</v>
      </c>
      <c r="W10" s="31">
        <f t="shared" si="12"/>
        <v>19.89917762572901</v>
      </c>
      <c r="X10" s="31">
        <f t="shared" si="13"/>
        <v>70.618874533290494</v>
      </c>
      <c r="Y10" s="31">
        <f t="shared" si="14"/>
        <v>13898.701057216937</v>
      </c>
      <c r="Z10" s="38">
        <f t="shared" si="15"/>
        <v>4.1429742139200618</v>
      </c>
      <c r="AA10" s="38">
        <f t="shared" si="16"/>
        <v>1.8489207918467836</v>
      </c>
      <c r="AB10" s="44">
        <f t="shared" si="17"/>
        <v>1.2988351286716222</v>
      </c>
    </row>
    <row r="11" spans="1:28" x14ac:dyDescent="0.3">
      <c r="A11" s="22">
        <v>68.7</v>
      </c>
      <c r="B11" s="21">
        <v>206.5</v>
      </c>
      <c r="C11" s="21">
        <v>69.099999999999994</v>
      </c>
      <c r="D11" s="21">
        <v>10.6</v>
      </c>
      <c r="E11" s="7">
        <f t="shared" si="0"/>
        <v>275.2</v>
      </c>
      <c r="F11" s="7">
        <f t="shared" si="1"/>
        <v>79.699999999999989</v>
      </c>
      <c r="G11" s="31">
        <f t="shared" si="2"/>
        <v>434.59999999999997</v>
      </c>
      <c r="H11" s="19">
        <v>186362.81041792856</v>
      </c>
      <c r="I11" s="32">
        <f t="shared" si="3"/>
        <v>29.95029285505132</v>
      </c>
      <c r="J11" s="31">
        <f t="shared" si="4"/>
        <v>63.03340084651478</v>
      </c>
      <c r="K11" s="31">
        <f t="shared" si="5"/>
        <v>27029.640432481207</v>
      </c>
      <c r="L11" s="8">
        <f t="shared" si="6"/>
        <v>4.43184026844279</v>
      </c>
      <c r="M11" s="8">
        <f t="shared" si="7"/>
        <v>1.799570739285395</v>
      </c>
      <c r="N11" s="17">
        <f t="shared" si="8"/>
        <v>1.4764010732933093</v>
      </c>
      <c r="O11" s="22">
        <v>68.400000000000006</v>
      </c>
      <c r="P11" s="21">
        <v>8.3000000000000007</v>
      </c>
      <c r="Q11" s="21">
        <v>68.7</v>
      </c>
      <c r="R11" s="21">
        <v>205.9</v>
      </c>
      <c r="S11" s="31">
        <f t="shared" si="9"/>
        <v>76.7</v>
      </c>
      <c r="T11" s="31">
        <f t="shared" si="10"/>
        <v>274.60000000000002</v>
      </c>
      <c r="U11" s="31">
        <f t="shared" si="11"/>
        <v>625.90000000000009</v>
      </c>
      <c r="V11" s="21">
        <v>90630.265133797788</v>
      </c>
      <c r="W11" s="31">
        <f t="shared" si="12"/>
        <v>29.863270212373205</v>
      </c>
      <c r="X11" s="31">
        <f t="shared" si="13"/>
        <v>90.779120087053869</v>
      </c>
      <c r="Y11" s="31">
        <f t="shared" si="14"/>
        <v>13144.808630935548</v>
      </c>
      <c r="Z11" s="38">
        <f t="shared" si="15"/>
        <v>4.1187542678000328</v>
      </c>
      <c r="AA11" s="38">
        <f t="shared" si="16"/>
        <v>1.9579859688541856</v>
      </c>
      <c r="AB11" s="44">
        <f t="shared" si="17"/>
        <v>1.4751373639189207</v>
      </c>
    </row>
    <row r="12" spans="1:28" x14ac:dyDescent="0.3">
      <c r="A12" s="22">
        <v>102.7</v>
      </c>
      <c r="B12" s="21">
        <v>68.5</v>
      </c>
      <c r="C12" s="21">
        <v>102.7</v>
      </c>
      <c r="D12" s="21">
        <v>4</v>
      </c>
      <c r="E12" s="7">
        <f t="shared" si="0"/>
        <v>171.2</v>
      </c>
      <c r="F12" s="7">
        <f t="shared" si="1"/>
        <v>106.7</v>
      </c>
      <c r="G12" s="31">
        <f t="shared" si="2"/>
        <v>384.6</v>
      </c>
      <c r="H12" s="19">
        <v>202912.52485089461</v>
      </c>
      <c r="I12" s="32">
        <f t="shared" si="3"/>
        <v>9.9350850390848198</v>
      </c>
      <c r="J12" s="31">
        <f t="shared" si="4"/>
        <v>55.781513956671851</v>
      </c>
      <c r="K12" s="31">
        <f t="shared" si="5"/>
        <v>29429.973575022625</v>
      </c>
      <c r="L12" s="8">
        <f t="shared" si="6"/>
        <v>4.4687898721496619</v>
      </c>
      <c r="M12" s="8">
        <f t="shared" si="7"/>
        <v>1.7464902972033505</v>
      </c>
      <c r="N12" s="17">
        <f t="shared" si="8"/>
        <v>0.99717158879331491</v>
      </c>
      <c r="O12" s="22">
        <v>102.3</v>
      </c>
      <c r="P12" s="21">
        <v>2.5</v>
      </c>
      <c r="Q12" s="21">
        <v>102.6</v>
      </c>
      <c r="R12" s="21">
        <v>68.8</v>
      </c>
      <c r="S12" s="31">
        <f t="shared" si="9"/>
        <v>104.8</v>
      </c>
      <c r="T12" s="31">
        <f t="shared" si="10"/>
        <v>171.39999999999998</v>
      </c>
      <c r="U12" s="31">
        <f t="shared" si="11"/>
        <v>447.59999999999997</v>
      </c>
      <c r="V12" s="21">
        <v>121063.81973640701</v>
      </c>
      <c r="W12" s="31">
        <f t="shared" si="12"/>
        <v>9.978596360423877</v>
      </c>
      <c r="X12" s="31">
        <f t="shared" si="13"/>
        <v>64.918891437873938</v>
      </c>
      <c r="Y12" s="31">
        <f t="shared" si="14"/>
        <v>17558.822543615166</v>
      </c>
      <c r="Z12" s="38">
        <f t="shared" si="15"/>
        <v>4.2444953897047268</v>
      </c>
      <c r="AA12" s="38">
        <f t="shared" si="16"/>
        <v>1.8123710951572019</v>
      </c>
      <c r="AB12" s="44">
        <f t="shared" si="17"/>
        <v>0.9990694555364007</v>
      </c>
    </row>
    <row r="13" spans="1:28" x14ac:dyDescent="0.3">
      <c r="A13" s="22">
        <v>102.7</v>
      </c>
      <c r="B13" s="21">
        <v>102.5</v>
      </c>
      <c r="C13" s="21">
        <v>102.8</v>
      </c>
      <c r="D13" s="21">
        <v>5.8</v>
      </c>
      <c r="E13" s="7">
        <f t="shared" si="0"/>
        <v>205.2</v>
      </c>
      <c r="F13" s="7">
        <f t="shared" si="1"/>
        <v>108.6</v>
      </c>
      <c r="G13" s="31">
        <f t="shared" si="2"/>
        <v>422.4</v>
      </c>
      <c r="H13" s="19">
        <v>209212.32876712328</v>
      </c>
      <c r="I13" s="32">
        <f t="shared" si="3"/>
        <v>14.866368124178015</v>
      </c>
      <c r="J13" s="31">
        <f t="shared" si="4"/>
        <v>61.263940445393104</v>
      </c>
      <c r="K13" s="31">
        <f t="shared" si="5"/>
        <v>30343.682883596222</v>
      </c>
      <c r="L13" s="8">
        <f t="shared" si="6"/>
        <v>4.4820682909844809</v>
      </c>
      <c r="M13" s="8">
        <f t="shared" si="7"/>
        <v>1.7872049268266452</v>
      </c>
      <c r="N13" s="17">
        <f t="shared" si="8"/>
        <v>1.1722048826926625</v>
      </c>
      <c r="O13" s="22">
        <v>102.3</v>
      </c>
      <c r="P13" s="21">
        <v>-1</v>
      </c>
      <c r="Q13" s="21">
        <v>102.6</v>
      </c>
      <c r="R13" s="21">
        <v>102.5</v>
      </c>
      <c r="S13" s="31">
        <f t="shared" si="9"/>
        <v>101.3</v>
      </c>
      <c r="T13" s="31">
        <f t="shared" si="10"/>
        <v>205.1</v>
      </c>
      <c r="U13" s="31">
        <f t="shared" si="11"/>
        <v>511.5</v>
      </c>
      <c r="V13" s="21">
        <v>121432.62268491523</v>
      </c>
      <c r="W13" s="31">
        <f t="shared" si="12"/>
        <v>14.866368124178015</v>
      </c>
      <c r="X13" s="31">
        <f t="shared" si="13"/>
        <v>74.186802883093222</v>
      </c>
      <c r="Y13" s="31">
        <f t="shared" si="14"/>
        <v>17612.312888959608</v>
      </c>
      <c r="Z13" s="38">
        <f t="shared" si="15"/>
        <v>4.245816392250898</v>
      </c>
      <c r="AA13" s="38">
        <f t="shared" si="16"/>
        <v>1.8703266553490683</v>
      </c>
      <c r="AB13" s="44">
        <f t="shared" si="17"/>
        <v>1.1722048826926625</v>
      </c>
    </row>
    <row r="14" spans="1:28" x14ac:dyDescent="0.3">
      <c r="A14" s="22">
        <v>102.7</v>
      </c>
      <c r="B14" s="21">
        <v>206.4</v>
      </c>
      <c r="C14" s="21">
        <v>102.8</v>
      </c>
      <c r="D14" s="21">
        <v>10.5</v>
      </c>
      <c r="E14" s="7">
        <f t="shared" si="0"/>
        <v>309.10000000000002</v>
      </c>
      <c r="F14" s="7">
        <f t="shared" si="1"/>
        <v>113.3</v>
      </c>
      <c r="G14" s="31">
        <f t="shared" si="2"/>
        <v>535.70000000000005</v>
      </c>
      <c r="H14" s="19">
        <v>224478.83211678834</v>
      </c>
      <c r="I14" s="32">
        <f t="shared" si="3"/>
        <v>29.935789081271633</v>
      </c>
      <c r="J14" s="31">
        <f t="shared" si="4"/>
        <v>77.696716137777202</v>
      </c>
      <c r="K14" s="31">
        <f t="shared" si="5"/>
        <v>32557.901993499807</v>
      </c>
      <c r="L14" s="8">
        <f t="shared" si="6"/>
        <v>4.5126564115119301</v>
      </c>
      <c r="M14" s="8">
        <f t="shared" si="7"/>
        <v>1.8904026636737488</v>
      </c>
      <c r="N14" s="17">
        <f t="shared" si="8"/>
        <v>1.4761907102560632</v>
      </c>
      <c r="O14" s="22">
        <v>102.3</v>
      </c>
      <c r="P14" s="21">
        <v>7.5</v>
      </c>
      <c r="Q14" s="21">
        <v>102.6</v>
      </c>
      <c r="R14" s="21">
        <v>206.3</v>
      </c>
      <c r="S14" s="31">
        <f t="shared" si="9"/>
        <v>109.8</v>
      </c>
      <c r="T14" s="31">
        <f t="shared" si="10"/>
        <v>308.89999999999998</v>
      </c>
      <c r="U14" s="31">
        <f t="shared" si="11"/>
        <v>727.59999999999991</v>
      </c>
      <c r="V14" s="21">
        <v>125907.92849350566</v>
      </c>
      <c r="W14" s="31">
        <f t="shared" si="12"/>
        <v>29.921285307491949</v>
      </c>
      <c r="X14" s="31">
        <f t="shared" si="13"/>
        <v>105.52945802099437</v>
      </c>
      <c r="Y14" s="31">
        <f t="shared" si="14"/>
        <v>18261.401119386708</v>
      </c>
      <c r="Z14" s="38">
        <f t="shared" si="15"/>
        <v>4.2615340960391235</v>
      </c>
      <c r="AA14" s="38">
        <f t="shared" si="16"/>
        <v>2.0233737076923353</v>
      </c>
      <c r="AB14" s="44">
        <f t="shared" si="17"/>
        <v>1.4759802452740409</v>
      </c>
    </row>
    <row r="15" spans="1:28" x14ac:dyDescent="0.3">
      <c r="A15" s="22">
        <v>137.5</v>
      </c>
      <c r="B15" s="21">
        <v>102.9</v>
      </c>
      <c r="C15" s="21">
        <v>137.4</v>
      </c>
      <c r="D15" s="21">
        <v>5.4</v>
      </c>
      <c r="E15" s="7">
        <f t="shared" si="0"/>
        <v>240.4</v>
      </c>
      <c r="F15" s="7">
        <f t="shared" si="1"/>
        <v>142.80000000000001</v>
      </c>
      <c r="G15" s="31">
        <f t="shared" si="2"/>
        <v>526</v>
      </c>
      <c r="H15" s="19">
        <v>242022.09944751384</v>
      </c>
      <c r="I15" s="32">
        <f t="shared" si="3"/>
        <v>14.924383219296759</v>
      </c>
      <c r="J15" s="31">
        <f t="shared" si="4"/>
        <v>76.289850081147662</v>
      </c>
      <c r="K15" s="31">
        <f t="shared" si="5"/>
        <v>35102.337800713773</v>
      </c>
      <c r="L15" s="8">
        <f t="shared" si="6"/>
        <v>4.5453360412561361</v>
      </c>
      <c r="M15" s="8">
        <f t="shared" si="7"/>
        <v>1.8824667614546284</v>
      </c>
      <c r="N15" s="17">
        <f t="shared" si="8"/>
        <v>1.1738963920633223</v>
      </c>
      <c r="O15" s="22">
        <v>137.30000000000001</v>
      </c>
      <c r="P15" s="21">
        <v>-3.1</v>
      </c>
      <c r="Q15" s="21">
        <v>137.6</v>
      </c>
      <c r="R15" s="21">
        <v>102.6</v>
      </c>
      <c r="S15" s="31">
        <f t="shared" si="9"/>
        <v>134.20000000000002</v>
      </c>
      <c r="T15" s="31">
        <f t="shared" si="10"/>
        <v>240.2</v>
      </c>
      <c r="U15" s="31">
        <f t="shared" si="11"/>
        <v>614.6</v>
      </c>
      <c r="V15" s="21">
        <v>151859.07518087444</v>
      </c>
      <c r="W15" s="31">
        <f t="shared" si="12"/>
        <v>14.8808718979577</v>
      </c>
      <c r="X15" s="31">
        <f t="shared" si="13"/>
        <v>89.140193649949353</v>
      </c>
      <c r="Y15" s="31">
        <f t="shared" si="14"/>
        <v>22025.296728157118</v>
      </c>
      <c r="Z15" s="38">
        <f t="shared" si="15"/>
        <v>4.3429217680050023</v>
      </c>
      <c r="AA15" s="38">
        <f t="shared" si="16"/>
        <v>1.9500735732212489</v>
      </c>
      <c r="AB15" s="44">
        <f t="shared" si="17"/>
        <v>1.1726283780766869</v>
      </c>
    </row>
    <row r="16" spans="1:28" x14ac:dyDescent="0.3">
      <c r="A16" s="22">
        <v>137.6</v>
      </c>
      <c r="B16" s="21">
        <v>137.6</v>
      </c>
      <c r="C16" s="21">
        <v>137.4</v>
      </c>
      <c r="D16" s="21">
        <v>7</v>
      </c>
      <c r="E16" s="7">
        <f t="shared" si="0"/>
        <v>275.2</v>
      </c>
      <c r="F16" s="7">
        <f t="shared" si="1"/>
        <v>144.4</v>
      </c>
      <c r="G16" s="31">
        <f t="shared" si="2"/>
        <v>564</v>
      </c>
      <c r="H16" s="19">
        <v>249269.30091185408</v>
      </c>
      <c r="I16" s="32">
        <f t="shared" si="3"/>
        <v>19.957192720847754</v>
      </c>
      <c r="J16" s="31">
        <f t="shared" si="4"/>
        <v>81.801284117428295</v>
      </c>
      <c r="K16" s="31">
        <f t="shared" si="5"/>
        <v>36153.455506459759</v>
      </c>
      <c r="L16" s="8">
        <f t="shared" si="6"/>
        <v>4.5581498129906439</v>
      </c>
      <c r="M16" s="8">
        <f t="shared" si="7"/>
        <v>1.9127601212842316</v>
      </c>
      <c r="N16" s="17">
        <f t="shared" si="8"/>
        <v>1.3000994512003818</v>
      </c>
      <c r="O16" s="22">
        <v>137.5</v>
      </c>
      <c r="P16" s="21">
        <v>-3.3</v>
      </c>
      <c r="Q16" s="21">
        <v>137.69999999999999</v>
      </c>
      <c r="R16" s="21">
        <v>137.4</v>
      </c>
      <c r="S16" s="31">
        <f t="shared" si="9"/>
        <v>134.19999999999999</v>
      </c>
      <c r="T16" s="31">
        <f t="shared" si="10"/>
        <v>275.10000000000002</v>
      </c>
      <c r="U16" s="31">
        <f t="shared" si="11"/>
        <v>684.40000000000009</v>
      </c>
      <c r="V16" s="21">
        <v>154794.07517182457</v>
      </c>
      <c r="W16" s="31">
        <f t="shared" si="12"/>
        <v>19.928185173288384</v>
      </c>
      <c r="X16" s="31">
        <f t="shared" si="13"/>
        <v>99.263827748170101</v>
      </c>
      <c r="Y16" s="31">
        <f t="shared" si="14"/>
        <v>22450.982487278325</v>
      </c>
      <c r="Z16" s="38">
        <f t="shared" si="15"/>
        <v>4.3512353511062516</v>
      </c>
      <c r="AA16" s="38">
        <f t="shared" si="16"/>
        <v>1.9967910181699522</v>
      </c>
      <c r="AB16" s="44">
        <f t="shared" si="17"/>
        <v>1.2994677500244209</v>
      </c>
    </row>
    <row r="17" spans="1:28" ht="15" thickBot="1" x14ac:dyDescent="0.35">
      <c r="A17" s="23">
        <v>137.69999999999999</v>
      </c>
      <c r="B17" s="24">
        <v>274.89999999999998</v>
      </c>
      <c r="C17" s="24">
        <v>137.4</v>
      </c>
      <c r="D17" s="24">
        <v>12</v>
      </c>
      <c r="E17" s="13">
        <f t="shared" si="0"/>
        <v>412.59999999999997</v>
      </c>
      <c r="F17" s="13">
        <f t="shared" si="1"/>
        <v>149.4</v>
      </c>
      <c r="G17" s="34">
        <f t="shared" si="2"/>
        <v>711.4</v>
      </c>
      <c r="H17" s="20">
        <v>262060.78055022398</v>
      </c>
      <c r="I17" s="35">
        <f t="shared" si="3"/>
        <v>39.870874120356447</v>
      </c>
      <c r="J17" s="34">
        <f t="shared" si="4"/>
        <v>103.17984666868527</v>
      </c>
      <c r="K17" s="34">
        <f t="shared" si="5"/>
        <v>38008.702776283513</v>
      </c>
      <c r="L17" s="14">
        <f t="shared" si="6"/>
        <v>4.5798830475374448</v>
      </c>
      <c r="M17" s="14">
        <f t="shared" si="7"/>
        <v>2.0135948781506507</v>
      </c>
      <c r="N17" s="18">
        <f t="shared" si="8"/>
        <v>1.6006557571443578</v>
      </c>
      <c r="O17" s="23">
        <v>137.30000000000001</v>
      </c>
      <c r="P17" s="24">
        <v>1.4</v>
      </c>
      <c r="Q17" s="24">
        <v>137.4</v>
      </c>
      <c r="R17" s="24">
        <v>275.2</v>
      </c>
      <c r="S17" s="34">
        <f t="shared" si="9"/>
        <v>138.70000000000002</v>
      </c>
      <c r="T17" s="34">
        <f t="shared" si="10"/>
        <v>412.6</v>
      </c>
      <c r="U17" s="34">
        <f t="shared" si="11"/>
        <v>963.90000000000009</v>
      </c>
      <c r="V17" s="24">
        <v>158424.89993354661</v>
      </c>
      <c r="W17" s="34">
        <f t="shared" si="12"/>
        <v>39.914385441695508</v>
      </c>
      <c r="X17" s="34">
        <f t="shared" si="13"/>
        <v>139.8018754623921</v>
      </c>
      <c r="Y17" s="34">
        <f t="shared" si="14"/>
        <v>22977.589097055308</v>
      </c>
      <c r="Z17" s="45">
        <f t="shared" si="15"/>
        <v>4.3613044587833665</v>
      </c>
      <c r="AA17" s="45">
        <f t="shared" si="16"/>
        <v>2.1455129975720699</v>
      </c>
      <c r="AB17" s="46">
        <f t="shared" si="17"/>
        <v>1.6011294468643631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4" t="s">
        <v>17</v>
      </c>
      <c r="B22" s="4"/>
      <c r="O22" s="4" t="s">
        <v>17</v>
      </c>
      <c r="P22" s="4"/>
    </row>
    <row r="23" spans="1:28" x14ac:dyDescent="0.3">
      <c r="A23" s="1" t="s">
        <v>18</v>
      </c>
      <c r="B23" s="1">
        <v>0.99600587384027284</v>
      </c>
      <c r="O23" s="1" t="s">
        <v>18</v>
      </c>
      <c r="P23" s="1">
        <v>0.99468716144327274</v>
      </c>
    </row>
    <row r="24" spans="1:28" x14ac:dyDescent="0.3">
      <c r="A24" s="1" t="s">
        <v>19</v>
      </c>
      <c r="B24" s="1">
        <v>0.99202770072432556</v>
      </c>
      <c r="O24" s="1" t="s">
        <v>19</v>
      </c>
      <c r="P24" s="1">
        <v>0.9894025491400753</v>
      </c>
    </row>
    <row r="25" spans="1:28" x14ac:dyDescent="0.3">
      <c r="A25" s="1" t="s">
        <v>20</v>
      </c>
      <c r="B25" s="1">
        <v>0.99069898417837976</v>
      </c>
      <c r="O25" s="1" t="s">
        <v>20</v>
      </c>
      <c r="P25" s="1">
        <v>0.98763630733008778</v>
      </c>
    </row>
    <row r="26" spans="1:28" x14ac:dyDescent="0.3">
      <c r="A26" s="1" t="s">
        <v>21</v>
      </c>
      <c r="B26" s="1">
        <v>1.4035065438334292E-2</v>
      </c>
      <c r="O26" s="1" t="s">
        <v>21</v>
      </c>
      <c r="P26" s="1">
        <v>2.4605422980242281E-2</v>
      </c>
    </row>
    <row r="27" spans="1:28" ht="15" thickBot="1" x14ac:dyDescent="0.35">
      <c r="A27" s="2" t="s">
        <v>22</v>
      </c>
      <c r="B27" s="2">
        <v>15</v>
      </c>
      <c r="O27" s="2" t="s">
        <v>22</v>
      </c>
      <c r="P27" s="2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3"/>
      <c r="B30" s="3" t="s">
        <v>28</v>
      </c>
      <c r="C30" s="3" t="s">
        <v>29</v>
      </c>
      <c r="D30" s="3" t="s">
        <v>30</v>
      </c>
      <c r="E30" s="3" t="s">
        <v>31</v>
      </c>
      <c r="F30" s="3" t="s">
        <v>32</v>
      </c>
      <c r="O30" s="3"/>
      <c r="P30" s="3" t="s">
        <v>28</v>
      </c>
      <c r="Q30" s="3" t="s">
        <v>29</v>
      </c>
      <c r="R30" s="3" t="s">
        <v>30</v>
      </c>
      <c r="S30" s="3" t="s">
        <v>31</v>
      </c>
      <c r="T30" s="3" t="s">
        <v>32</v>
      </c>
    </row>
    <row r="31" spans="1:28" x14ac:dyDescent="0.3">
      <c r="A31" s="1" t="s">
        <v>24</v>
      </c>
      <c r="B31" s="1">
        <v>2</v>
      </c>
      <c r="C31" s="1">
        <v>0.29413745848684875</v>
      </c>
      <c r="D31" s="1">
        <v>0.14706872924342437</v>
      </c>
      <c r="E31" s="1">
        <v>746.60596629977863</v>
      </c>
      <c r="F31" s="1">
        <v>2.5674474366199169E-13</v>
      </c>
      <c r="O31" s="1" t="s">
        <v>24</v>
      </c>
      <c r="P31" s="1">
        <v>2</v>
      </c>
      <c r="Q31" s="1">
        <v>0.67828861876429636</v>
      </c>
      <c r="R31" s="1">
        <v>0.33914430938214818</v>
      </c>
      <c r="S31" s="1">
        <v>560.17389212811611</v>
      </c>
      <c r="T31" s="1">
        <v>1.4164735477497757E-12</v>
      </c>
    </row>
    <row r="32" spans="1:28" x14ac:dyDescent="0.3">
      <c r="A32" s="1" t="s">
        <v>25</v>
      </c>
      <c r="B32" s="1">
        <v>12</v>
      </c>
      <c r="C32" s="1">
        <v>2.3637967422999091E-3</v>
      </c>
      <c r="D32" s="1">
        <v>1.9698306185832575E-4</v>
      </c>
      <c r="E32" s="1"/>
      <c r="F32" s="1"/>
      <c r="O32" s="1" t="s">
        <v>25</v>
      </c>
      <c r="P32" s="1">
        <v>12</v>
      </c>
      <c r="Q32" s="1">
        <v>7.2651220804396208E-3</v>
      </c>
      <c r="R32" s="1">
        <v>6.0542684003663503E-4</v>
      </c>
      <c r="S32" s="1"/>
      <c r="T32" s="1"/>
    </row>
    <row r="33" spans="1:23" ht="15" thickBot="1" x14ac:dyDescent="0.35">
      <c r="A33" s="2" t="s">
        <v>26</v>
      </c>
      <c r="B33" s="2">
        <v>14</v>
      </c>
      <c r="C33" s="2">
        <v>0.29650125522914866</v>
      </c>
      <c r="D33" s="2"/>
      <c r="E33" s="2"/>
      <c r="F33" s="2"/>
      <c r="O33" s="2" t="s">
        <v>26</v>
      </c>
      <c r="P33" s="2">
        <v>14</v>
      </c>
      <c r="Q33" s="2">
        <v>0.68555374084473597</v>
      </c>
      <c r="R33" s="2"/>
      <c r="S33" s="2"/>
      <c r="T33" s="2"/>
    </row>
    <row r="34" spans="1:23" ht="15" thickBot="1" x14ac:dyDescent="0.35"/>
    <row r="35" spans="1:23" x14ac:dyDescent="0.3">
      <c r="A35" s="3"/>
      <c r="B35" s="3" t="s">
        <v>33</v>
      </c>
      <c r="C35" s="3" t="s">
        <v>21</v>
      </c>
      <c r="D35" s="3" t="s">
        <v>34</v>
      </c>
      <c r="E35" s="3" t="s">
        <v>35</v>
      </c>
      <c r="F35" s="3" t="s">
        <v>36</v>
      </c>
      <c r="G35" s="3" t="s">
        <v>37</v>
      </c>
      <c r="H35" s="3" t="s">
        <v>38</v>
      </c>
      <c r="I35" s="3" t="s">
        <v>39</v>
      </c>
      <c r="O35" s="3"/>
      <c r="P35" s="3" t="s">
        <v>33</v>
      </c>
      <c r="Q35" s="3" t="s">
        <v>21</v>
      </c>
      <c r="R35" s="3" t="s">
        <v>34</v>
      </c>
      <c r="S35" s="3" t="s">
        <v>35</v>
      </c>
      <c r="T35" s="3" t="s">
        <v>36</v>
      </c>
      <c r="U35" s="3" t="s">
        <v>37</v>
      </c>
      <c r="V35" s="3" t="s">
        <v>38</v>
      </c>
      <c r="W35" s="3" t="s">
        <v>39</v>
      </c>
    </row>
    <row r="36" spans="1:23" x14ac:dyDescent="0.3">
      <c r="A36" s="1" t="s">
        <v>27</v>
      </c>
      <c r="B36" s="1">
        <v>3.5356532916087877</v>
      </c>
      <c r="C36" s="1">
        <v>2.3352846384297042E-2</v>
      </c>
      <c r="D36" s="1">
        <v>151.40138522840783</v>
      </c>
      <c r="E36" s="1">
        <v>4.6299355703451544E-21</v>
      </c>
      <c r="F36" s="1">
        <v>3.4847718102974334</v>
      </c>
      <c r="G36" s="1">
        <v>3.586534772920142</v>
      </c>
      <c r="H36" s="1">
        <v>3.4847718102974334</v>
      </c>
      <c r="I36" s="1">
        <v>3.586534772920142</v>
      </c>
      <c r="O36" s="1" t="s">
        <v>27</v>
      </c>
      <c r="P36" s="1">
        <v>2.3768590102606821</v>
      </c>
      <c r="Q36" s="1">
        <v>5.617080600842321E-2</v>
      </c>
      <c r="R36" s="1">
        <v>42.314846076879427</v>
      </c>
      <c r="S36" s="1">
        <v>1.9693541503149154E-14</v>
      </c>
      <c r="T36" s="1">
        <v>2.2544733374767807</v>
      </c>
      <c r="U36" s="1">
        <v>2.4992446830445836</v>
      </c>
      <c r="V36" s="1">
        <v>2.2544733374767807</v>
      </c>
      <c r="W36" s="1">
        <v>2.4992446830445836</v>
      </c>
    </row>
    <row r="37" spans="1:23" x14ac:dyDescent="0.3">
      <c r="A37" s="1" t="s">
        <v>40</v>
      </c>
      <c r="B37" s="1">
        <v>0.63939497491747177</v>
      </c>
      <c r="C37" s="1">
        <v>2.7421784361655051E-2</v>
      </c>
      <c r="D37" s="1">
        <v>23.317044816804945</v>
      </c>
      <c r="E37" s="1">
        <v>2.3093390121292485E-11</v>
      </c>
      <c r="F37" s="1">
        <v>0.57964803933792952</v>
      </c>
      <c r="G37" s="1">
        <v>0.69914191049701402</v>
      </c>
      <c r="H37" s="1">
        <v>0.57964803933792952</v>
      </c>
      <c r="I37" s="1">
        <v>0.69914191049701402</v>
      </c>
      <c r="O37" s="1" t="s">
        <v>40</v>
      </c>
      <c r="P37" s="1">
        <v>1.4480963760847629</v>
      </c>
      <c r="Q37" s="1">
        <v>6.3887836826941671E-2</v>
      </c>
      <c r="R37" s="1">
        <v>22.666229567411129</v>
      </c>
      <c r="S37" s="1">
        <v>3.2208906263896846E-11</v>
      </c>
      <c r="T37" s="1">
        <v>1.3088967375465359</v>
      </c>
      <c r="U37" s="1">
        <v>1.58729601462299</v>
      </c>
      <c r="V37" s="1">
        <v>1.3088967375465359</v>
      </c>
      <c r="W37" s="1">
        <v>1.58729601462299</v>
      </c>
    </row>
    <row r="38" spans="1:23" ht="15" thickBot="1" x14ac:dyDescent="0.35">
      <c r="A38" s="2" t="s">
        <v>41</v>
      </c>
      <c r="B38" s="2">
        <v>-0.16069024524917547</v>
      </c>
      <c r="C38" s="2">
        <v>2.6038405974090045E-2</v>
      </c>
      <c r="D38" s="2">
        <v>-6.1712781269741708</v>
      </c>
      <c r="E38" s="2">
        <v>4.789668649164887E-5</v>
      </c>
      <c r="F38" s="2">
        <v>-0.21742305824960667</v>
      </c>
      <c r="G38" s="2">
        <v>-0.10395743224874426</v>
      </c>
      <c r="H38" s="2">
        <v>-0.21742305824960667</v>
      </c>
      <c r="I38" s="2">
        <v>-0.10395743224874426</v>
      </c>
      <c r="O38" s="2" t="s">
        <v>41</v>
      </c>
      <c r="P38" s="2">
        <v>-0.71751341753215492</v>
      </c>
      <c r="Q38" s="2">
        <v>5.7393783419430605E-2</v>
      </c>
      <c r="R38" s="2">
        <v>-12.501587711836427</v>
      </c>
      <c r="S38" s="2">
        <v>3.0602953314378516E-8</v>
      </c>
      <c r="T38" s="2">
        <v>-0.84256372918955258</v>
      </c>
      <c r="U38" s="2">
        <v>-0.59246310587475726</v>
      </c>
      <c r="V38" s="2">
        <v>-0.84256372918955258</v>
      </c>
      <c r="W38" s="2">
        <v>-0.59246310587475726</v>
      </c>
    </row>
    <row r="40" spans="1:23" x14ac:dyDescent="0.3">
      <c r="B40">
        <f>10^B36</f>
        <v>3432.8378625387036</v>
      </c>
      <c r="P40">
        <f>10^P36</f>
        <v>238.15461966134936</v>
      </c>
    </row>
    <row r="41" spans="1:23" x14ac:dyDescent="0.3">
      <c r="B41" s="1">
        <v>0.63939497491747177</v>
      </c>
      <c r="P41" s="1">
        <v>1.4480963760847629</v>
      </c>
    </row>
    <row r="42" spans="1:23" ht="15" thickBot="1" x14ac:dyDescent="0.35">
      <c r="B42" s="2">
        <v>-0.16069024524917547</v>
      </c>
      <c r="P42" s="2">
        <v>-0.71751341753215492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activeCell="T24" sqref="T24"/>
    </sheetView>
  </sheetViews>
  <sheetFormatPr defaultRowHeight="14.4" x14ac:dyDescent="0.3"/>
  <cols>
    <col min="8" max="8" width="11.44140625" customWidth="1"/>
  </cols>
  <sheetData>
    <row r="1" spans="1:28" x14ac:dyDescent="0.3">
      <c r="A1" s="9" t="s">
        <v>0</v>
      </c>
      <c r="B1" s="3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3" t="s">
        <v>6</v>
      </c>
      <c r="H1" s="33" t="s">
        <v>7</v>
      </c>
      <c r="I1" s="33" t="s">
        <v>1</v>
      </c>
      <c r="J1" s="33" t="s">
        <v>6</v>
      </c>
      <c r="K1" s="33" t="s">
        <v>7</v>
      </c>
      <c r="L1" s="11" t="s">
        <v>8</v>
      </c>
      <c r="M1" s="11" t="s">
        <v>9</v>
      </c>
      <c r="N1" s="15" t="s">
        <v>10</v>
      </c>
      <c r="O1" s="39" t="s">
        <v>0</v>
      </c>
      <c r="P1" s="33" t="s">
        <v>1</v>
      </c>
      <c r="Q1" s="33" t="s">
        <v>2</v>
      </c>
      <c r="R1" s="33" t="s">
        <v>3</v>
      </c>
      <c r="S1" s="33" t="s">
        <v>4</v>
      </c>
      <c r="T1" s="33" t="s">
        <v>5</v>
      </c>
      <c r="U1" s="33" t="s">
        <v>6</v>
      </c>
      <c r="V1" s="33" t="s">
        <v>11</v>
      </c>
      <c r="W1" s="33" t="s">
        <v>3</v>
      </c>
      <c r="X1" s="33" t="s">
        <v>6</v>
      </c>
      <c r="Y1" s="33" t="s">
        <v>11</v>
      </c>
      <c r="Z1" s="40" t="s">
        <v>12</v>
      </c>
      <c r="AA1" s="40" t="s">
        <v>9</v>
      </c>
      <c r="AB1" s="41" t="s">
        <v>13</v>
      </c>
    </row>
    <row r="2" spans="1:28" x14ac:dyDescent="0.3">
      <c r="A2" s="12" t="s">
        <v>14</v>
      </c>
      <c r="B2" s="30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30" t="s">
        <v>14</v>
      </c>
      <c r="H2" s="30" t="s">
        <v>14</v>
      </c>
      <c r="I2" s="30" t="s">
        <v>15</v>
      </c>
      <c r="J2" s="30" t="s">
        <v>15</v>
      </c>
      <c r="K2" s="30" t="s">
        <v>15</v>
      </c>
      <c r="L2" s="6"/>
      <c r="M2" s="6"/>
      <c r="N2" s="16"/>
      <c r="O2" s="42" t="s">
        <v>14</v>
      </c>
      <c r="P2" s="30" t="s">
        <v>14</v>
      </c>
      <c r="Q2" s="30" t="s">
        <v>14</v>
      </c>
      <c r="R2" s="30" t="s">
        <v>14</v>
      </c>
      <c r="S2" s="30" t="s">
        <v>14</v>
      </c>
      <c r="T2" s="30" t="s">
        <v>14</v>
      </c>
      <c r="U2" s="30" t="s">
        <v>14</v>
      </c>
      <c r="V2" s="30" t="s">
        <v>14</v>
      </c>
      <c r="W2" s="30" t="s">
        <v>15</v>
      </c>
      <c r="X2" s="30" t="s">
        <v>15</v>
      </c>
      <c r="Y2" s="30" t="s">
        <v>15</v>
      </c>
      <c r="Z2" s="37"/>
      <c r="AA2" s="37"/>
      <c r="AB2" s="43"/>
    </row>
    <row r="3" spans="1:28" x14ac:dyDescent="0.3">
      <c r="A3" s="25">
        <v>20.5</v>
      </c>
      <c r="B3" s="26">
        <v>20.9</v>
      </c>
      <c r="C3" s="26">
        <v>20.6</v>
      </c>
      <c r="D3" s="26">
        <v>1.8</v>
      </c>
      <c r="E3" s="7">
        <f t="shared" ref="E3:E17" si="0">A3+B3</f>
        <v>41.4</v>
      </c>
      <c r="F3" s="7">
        <f t="shared" ref="F3:F17" si="1">C3+D3</f>
        <v>22.400000000000002</v>
      </c>
      <c r="G3" s="31">
        <f t="shared" ref="G3:G17" si="2">E3+2*F3</f>
        <v>86.2</v>
      </c>
      <c r="H3" s="49">
        <v>90133.140376266267</v>
      </c>
      <c r="I3" s="32">
        <f t="shared" ref="I3:I17" si="3">B3/6.89475729</f>
        <v>3.0312887199543463</v>
      </c>
      <c r="J3" s="31">
        <f t="shared" ref="J3:J17" si="4">G3/6.89475729</f>
        <v>12.502252998089219</v>
      </c>
      <c r="K3" s="31">
        <f t="shared" ref="K3:K17" si="5">H3/6.89475729</f>
        <v>13072.706780700364</v>
      </c>
      <c r="L3" s="8">
        <f t="shared" ref="L3:L17" si="6">LOG(K3)</f>
        <v>4.1163655201139999</v>
      </c>
      <c r="M3" s="8">
        <f t="shared" ref="M3:M17" si="7">LOG(J3)</f>
        <v>1.0969882831256021</v>
      </c>
      <c r="N3" s="17">
        <f t="shared" ref="N3:N17" si="8">LOG(I3)</f>
        <v>0.48162730341194337</v>
      </c>
      <c r="O3" s="25">
        <v>20.5</v>
      </c>
      <c r="P3" s="26">
        <v>5.3</v>
      </c>
      <c r="Q3" s="26">
        <v>20.8</v>
      </c>
      <c r="R3" s="26">
        <v>20.6</v>
      </c>
      <c r="S3" s="31">
        <f t="shared" ref="S3:S17" si="9">O3+P3</f>
        <v>25.8</v>
      </c>
      <c r="T3" s="31">
        <f t="shared" ref="T3:T17" si="10">Q3+R3</f>
        <v>41.400000000000006</v>
      </c>
      <c r="U3" s="31">
        <f t="shared" ref="U3:U17" si="11">S3+2*T3</f>
        <v>108.60000000000001</v>
      </c>
      <c r="V3" s="26">
        <v>35928.690433920819</v>
      </c>
      <c r="W3" s="31">
        <f t="shared" ref="W3:W17" si="12">R3/6.89475729</f>
        <v>2.9877773986152891</v>
      </c>
      <c r="X3" s="31">
        <f t="shared" ref="X3:X17" si="13">U3/6.89475729</f>
        <v>15.751098324738855</v>
      </c>
      <c r="Y3" s="31">
        <f t="shared" ref="Y3:Y17" si="14">V3/6.89475729</f>
        <v>5211.0159825395131</v>
      </c>
      <c r="Z3" s="38">
        <f t="shared" ref="Z3:Z17" si="15">LOG(Y3)</f>
        <v>3.7169224051794405</v>
      </c>
      <c r="AA3" s="38">
        <f t="shared" ref="AA3:AA17" si="16">LOG(X3)</f>
        <v>1.1973108425537176</v>
      </c>
      <c r="AB3" s="44">
        <f t="shared" ref="AB3:AB17" si="17">LOG(W3)</f>
        <v>0.47534823767004281</v>
      </c>
    </row>
    <row r="4" spans="1:28" x14ac:dyDescent="0.3">
      <c r="A4" s="25">
        <v>20.6</v>
      </c>
      <c r="B4" s="26">
        <v>41.8</v>
      </c>
      <c r="C4" s="26">
        <v>20.8</v>
      </c>
      <c r="D4" s="26">
        <v>3.4</v>
      </c>
      <c r="E4" s="7">
        <f t="shared" si="0"/>
        <v>62.4</v>
      </c>
      <c r="F4" s="7">
        <f t="shared" si="1"/>
        <v>24.2</v>
      </c>
      <c r="G4" s="31">
        <f t="shared" si="2"/>
        <v>110.8</v>
      </c>
      <c r="H4" s="49">
        <v>89229.226361031513</v>
      </c>
      <c r="I4" s="32">
        <f t="shared" si="3"/>
        <v>6.0625774399086927</v>
      </c>
      <c r="J4" s="31">
        <f t="shared" si="4"/>
        <v>16.070181347891943</v>
      </c>
      <c r="K4" s="31">
        <f t="shared" si="5"/>
        <v>12941.605136767839</v>
      </c>
      <c r="L4" s="8">
        <f t="shared" si="6"/>
        <v>4.1119881448650375</v>
      </c>
      <c r="M4" s="8">
        <f t="shared" si="7"/>
        <v>1.2060207776933003</v>
      </c>
      <c r="N4" s="17">
        <f t="shared" si="8"/>
        <v>0.78265729907592452</v>
      </c>
      <c r="O4" s="25">
        <v>20.2</v>
      </c>
      <c r="P4" s="26">
        <v>4.5999999999999996</v>
      </c>
      <c r="Q4" s="26">
        <v>20.9</v>
      </c>
      <c r="R4" s="26">
        <v>40.799999999999997</v>
      </c>
      <c r="S4" s="31">
        <f t="shared" si="9"/>
        <v>24.799999999999997</v>
      </c>
      <c r="T4" s="31">
        <f t="shared" si="10"/>
        <v>61.699999999999996</v>
      </c>
      <c r="U4" s="31">
        <f t="shared" si="11"/>
        <v>148.19999999999999</v>
      </c>
      <c r="V4" s="26">
        <v>37147.192716236721</v>
      </c>
      <c r="W4" s="31">
        <f t="shared" si="12"/>
        <v>5.9175397021118341</v>
      </c>
      <c r="X4" s="31">
        <f t="shared" si="13"/>
        <v>21.494592741494454</v>
      </c>
      <c r="Y4" s="31">
        <f t="shared" si="14"/>
        <v>5387.74479706692</v>
      </c>
      <c r="Z4" s="38">
        <f t="shared" si="15"/>
        <v>3.7314070161804032</v>
      </c>
      <c r="AA4" s="38">
        <f t="shared" si="16"/>
        <v>1.3323292209441986</v>
      </c>
      <c r="AB4" s="44">
        <f t="shared" si="17"/>
        <v>0.77214118039076929</v>
      </c>
    </row>
    <row r="5" spans="1:28" x14ac:dyDescent="0.3">
      <c r="A5" s="25">
        <v>20.6</v>
      </c>
      <c r="B5" s="26">
        <v>61.8</v>
      </c>
      <c r="C5" s="26">
        <v>20.8</v>
      </c>
      <c r="D5" s="26">
        <v>4.9000000000000004</v>
      </c>
      <c r="E5" s="7">
        <f t="shared" si="0"/>
        <v>82.4</v>
      </c>
      <c r="F5" s="7">
        <f t="shared" si="1"/>
        <v>25.700000000000003</v>
      </c>
      <c r="G5" s="31">
        <f t="shared" si="2"/>
        <v>133.80000000000001</v>
      </c>
      <c r="H5" s="49">
        <v>90320.745463462488</v>
      </c>
      <c r="I5" s="32">
        <f t="shared" si="3"/>
        <v>8.9633321958458669</v>
      </c>
      <c r="J5" s="31">
        <f t="shared" si="4"/>
        <v>19.406049317219694</v>
      </c>
      <c r="K5" s="31">
        <f t="shared" si="5"/>
        <v>13099.916598146487</v>
      </c>
      <c r="L5" s="8">
        <f t="shared" si="6"/>
        <v>4.1172685306878209</v>
      </c>
      <c r="M5" s="8">
        <f t="shared" si="7"/>
        <v>1.2879371307326937</v>
      </c>
      <c r="N5" s="17">
        <f t="shared" si="8"/>
        <v>0.95246949238970524</v>
      </c>
      <c r="O5" s="25">
        <v>20.5</v>
      </c>
      <c r="P5" s="26">
        <v>4.8</v>
      </c>
      <c r="Q5" s="26">
        <v>20.6</v>
      </c>
      <c r="R5" s="26">
        <v>61.1</v>
      </c>
      <c r="S5" s="31">
        <f t="shared" si="9"/>
        <v>25.3</v>
      </c>
      <c r="T5" s="31">
        <f t="shared" si="10"/>
        <v>81.7</v>
      </c>
      <c r="U5" s="31">
        <f t="shared" si="11"/>
        <v>188.70000000000002</v>
      </c>
      <c r="V5" s="26">
        <v>37292.012004795368</v>
      </c>
      <c r="W5" s="31">
        <f t="shared" si="12"/>
        <v>8.8618057793880656</v>
      </c>
      <c r="X5" s="31">
        <f t="shared" si="13"/>
        <v>27.368621122267236</v>
      </c>
      <c r="Y5" s="31">
        <f t="shared" si="14"/>
        <v>5408.7490590688167</v>
      </c>
      <c r="Z5" s="38">
        <f t="shared" si="15"/>
        <v>3.7330968326548959</v>
      </c>
      <c r="AA5" s="38">
        <f t="shared" si="16"/>
        <v>1.4372529174658208</v>
      </c>
      <c r="AB5" s="44">
        <f t="shared" si="17"/>
        <v>0.94752222754344362</v>
      </c>
    </row>
    <row r="6" spans="1:28" x14ac:dyDescent="0.3">
      <c r="A6" s="25">
        <v>34.6</v>
      </c>
      <c r="B6" s="26">
        <v>34.6</v>
      </c>
      <c r="C6" s="26">
        <v>34.700000000000003</v>
      </c>
      <c r="D6" s="26">
        <v>3.1</v>
      </c>
      <c r="E6" s="7">
        <f t="shared" si="0"/>
        <v>69.2</v>
      </c>
      <c r="F6" s="7">
        <f t="shared" si="1"/>
        <v>37.800000000000004</v>
      </c>
      <c r="G6" s="31">
        <f t="shared" si="2"/>
        <v>144.80000000000001</v>
      </c>
      <c r="H6" s="49">
        <v>111347.73218142548</v>
      </c>
      <c r="I6" s="32">
        <f t="shared" si="3"/>
        <v>5.0183057277713106</v>
      </c>
      <c r="J6" s="31">
        <f t="shared" si="4"/>
        <v>21.001464432985138</v>
      </c>
      <c r="K6" s="31">
        <f t="shared" si="5"/>
        <v>16149.623184404432</v>
      </c>
      <c r="L6" s="8">
        <f t="shared" si="6"/>
        <v>4.2081623934879868</v>
      </c>
      <c r="M6" s="8">
        <f t="shared" si="7"/>
        <v>1.3222495791620175</v>
      </c>
      <c r="N6" s="17">
        <f t="shared" si="8"/>
        <v>0.700557116093666</v>
      </c>
      <c r="O6" s="25">
        <v>34.299999999999997</v>
      </c>
      <c r="P6" s="26">
        <v>6.6</v>
      </c>
      <c r="Q6" s="26">
        <v>34.6</v>
      </c>
      <c r="R6" s="26">
        <v>34.299999999999997</v>
      </c>
      <c r="S6" s="31">
        <f t="shared" si="9"/>
        <v>40.9</v>
      </c>
      <c r="T6" s="31">
        <f t="shared" si="10"/>
        <v>68.900000000000006</v>
      </c>
      <c r="U6" s="31">
        <f t="shared" si="11"/>
        <v>178.70000000000002</v>
      </c>
      <c r="V6" s="26">
        <v>49881.25138268937</v>
      </c>
      <c r="W6" s="31">
        <f t="shared" si="12"/>
        <v>4.9747944064322525</v>
      </c>
      <c r="X6" s="31">
        <f t="shared" si="13"/>
        <v>25.91824374429865</v>
      </c>
      <c r="Y6" s="31">
        <f t="shared" si="14"/>
        <v>7234.6638590216953</v>
      </c>
      <c r="Z6" s="38">
        <f t="shared" si="15"/>
        <v>3.8594183574919096</v>
      </c>
      <c r="AA6" s="38">
        <f t="shared" si="16"/>
        <v>1.4136055698065337</v>
      </c>
      <c r="AB6" s="44">
        <f t="shared" si="17"/>
        <v>0.69677513734365981</v>
      </c>
    </row>
    <row r="7" spans="1:28" x14ac:dyDescent="0.3">
      <c r="A7" s="25">
        <v>34.4</v>
      </c>
      <c r="B7" s="26">
        <v>68.900000000000006</v>
      </c>
      <c r="C7" s="26">
        <v>34.700000000000003</v>
      </c>
      <c r="D7" s="26">
        <v>5.2</v>
      </c>
      <c r="E7" s="7">
        <f t="shared" si="0"/>
        <v>103.30000000000001</v>
      </c>
      <c r="F7" s="7">
        <f t="shared" si="1"/>
        <v>39.900000000000006</v>
      </c>
      <c r="G7" s="31">
        <f t="shared" si="2"/>
        <v>183.10000000000002</v>
      </c>
      <c r="H7" s="49">
        <v>121852.81899109793</v>
      </c>
      <c r="I7" s="32">
        <f t="shared" si="3"/>
        <v>9.9931001342035639</v>
      </c>
      <c r="J7" s="31">
        <f t="shared" si="4"/>
        <v>26.556409790604828</v>
      </c>
      <c r="K7" s="31">
        <f t="shared" si="5"/>
        <v>17673.257210638945</v>
      </c>
      <c r="L7" s="8">
        <f t="shared" si="6"/>
        <v>4.247316598077413</v>
      </c>
      <c r="M7" s="8">
        <f t="shared" si="7"/>
        <v>1.4241693616025859</v>
      </c>
      <c r="N7" s="17">
        <f t="shared" si="8"/>
        <v>0.99970023920851525</v>
      </c>
      <c r="O7" s="25">
        <v>34.299999999999997</v>
      </c>
      <c r="P7" s="26">
        <v>8.6</v>
      </c>
      <c r="Q7" s="26">
        <v>34.700000000000003</v>
      </c>
      <c r="R7" s="26">
        <v>68.3</v>
      </c>
      <c r="S7" s="31">
        <f t="shared" si="9"/>
        <v>42.9</v>
      </c>
      <c r="T7" s="31">
        <f t="shared" si="10"/>
        <v>103</v>
      </c>
      <c r="U7" s="31">
        <f t="shared" si="11"/>
        <v>248.9</v>
      </c>
      <c r="V7" s="26">
        <v>51790.349011185855</v>
      </c>
      <c r="W7" s="31">
        <f t="shared" si="12"/>
        <v>9.9060774915254477</v>
      </c>
      <c r="X7" s="31">
        <f t="shared" si="13"/>
        <v>36.099892937638131</v>
      </c>
      <c r="Y7" s="31">
        <f t="shared" si="14"/>
        <v>7511.5550602921739</v>
      </c>
      <c r="Z7" s="38">
        <f t="shared" si="15"/>
        <v>3.8757298550058161</v>
      </c>
      <c r="AA7" s="38">
        <f t="shared" si="16"/>
        <v>1.5575059139094827</v>
      </c>
      <c r="AB7" s="44">
        <f t="shared" si="17"/>
        <v>0.99590172098242191</v>
      </c>
    </row>
    <row r="8" spans="1:28" x14ac:dyDescent="0.3">
      <c r="A8" s="25">
        <v>34.5</v>
      </c>
      <c r="B8" s="26">
        <v>102.6</v>
      </c>
      <c r="C8" s="26">
        <v>34.9</v>
      </c>
      <c r="D8" s="26">
        <v>7.5</v>
      </c>
      <c r="E8" s="7">
        <f t="shared" si="0"/>
        <v>137.1</v>
      </c>
      <c r="F8" s="7">
        <f t="shared" si="1"/>
        <v>42.4</v>
      </c>
      <c r="G8" s="31">
        <f t="shared" si="2"/>
        <v>221.89999999999998</v>
      </c>
      <c r="H8" s="49">
        <v>123734.52043706999</v>
      </c>
      <c r="I8" s="32">
        <f t="shared" si="3"/>
        <v>14.8808718979577</v>
      </c>
      <c r="J8" s="31">
        <f t="shared" si="4"/>
        <v>32.183874017122939</v>
      </c>
      <c r="K8" s="31">
        <f t="shared" si="5"/>
        <v>17946.174931571812</v>
      </c>
      <c r="L8" s="8">
        <f t="shared" si="6"/>
        <v>4.2539718967508628</v>
      </c>
      <c r="M8" s="8">
        <f t="shared" si="7"/>
        <v>1.5076383195328977</v>
      </c>
      <c r="N8" s="17">
        <f t="shared" si="8"/>
        <v>1.1726283780766869</v>
      </c>
      <c r="O8" s="25">
        <v>34.299999999999997</v>
      </c>
      <c r="P8" s="26">
        <v>9.3000000000000007</v>
      </c>
      <c r="Q8" s="26">
        <v>34.700000000000003</v>
      </c>
      <c r="R8" s="26">
        <v>101.7</v>
      </c>
      <c r="S8" s="31">
        <f t="shared" si="9"/>
        <v>43.599999999999994</v>
      </c>
      <c r="T8" s="31">
        <f t="shared" si="10"/>
        <v>136.4</v>
      </c>
      <c r="U8" s="31">
        <f t="shared" si="11"/>
        <v>316.39999999999998</v>
      </c>
      <c r="V8" s="26">
        <v>51351.046056770923</v>
      </c>
      <c r="W8" s="31">
        <f t="shared" si="12"/>
        <v>14.750337933940529</v>
      </c>
      <c r="X8" s="31">
        <f t="shared" si="13"/>
        <v>45.889940238926087</v>
      </c>
      <c r="Y8" s="31">
        <f t="shared" si="14"/>
        <v>7447.8395535763557</v>
      </c>
      <c r="Z8" s="38">
        <f t="shared" si="15"/>
        <v>3.8720303122070425</v>
      </c>
      <c r="AA8" s="38">
        <f t="shared" si="16"/>
        <v>1.6617174921265283</v>
      </c>
      <c r="AB8" s="44">
        <f t="shared" si="17"/>
        <v>1.1688019702236341</v>
      </c>
    </row>
    <row r="9" spans="1:28" x14ac:dyDescent="0.3">
      <c r="A9" s="25">
        <v>68.7</v>
      </c>
      <c r="B9" s="26">
        <v>68.5</v>
      </c>
      <c r="C9" s="26">
        <v>68.8</v>
      </c>
      <c r="D9" s="26">
        <v>4.5999999999999996</v>
      </c>
      <c r="E9" s="7">
        <f t="shared" si="0"/>
        <v>137.19999999999999</v>
      </c>
      <c r="F9" s="7">
        <f t="shared" si="1"/>
        <v>73.399999999999991</v>
      </c>
      <c r="G9" s="31">
        <f t="shared" si="2"/>
        <v>284</v>
      </c>
      <c r="H9" s="49">
        <v>173875.6388415673</v>
      </c>
      <c r="I9" s="32">
        <f t="shared" si="3"/>
        <v>9.9350850390848198</v>
      </c>
      <c r="J9" s="31">
        <f t="shared" si="4"/>
        <v>41.190717534307865</v>
      </c>
      <c r="K9" s="31">
        <f t="shared" si="5"/>
        <v>25218.529315564534</v>
      </c>
      <c r="L9" s="8">
        <f t="shared" si="6"/>
        <v>4.4017197559579744</v>
      </c>
      <c r="M9" s="8">
        <f t="shared" si="7"/>
        <v>1.6147993573479271</v>
      </c>
      <c r="N9" s="17">
        <f t="shared" si="8"/>
        <v>0.99717158879331491</v>
      </c>
      <c r="O9" s="25">
        <v>68.099999999999994</v>
      </c>
      <c r="P9" s="26">
        <v>7.2</v>
      </c>
      <c r="Q9" s="26">
        <v>68.5</v>
      </c>
      <c r="R9" s="26">
        <v>68</v>
      </c>
      <c r="S9" s="31">
        <f t="shared" si="9"/>
        <v>75.3</v>
      </c>
      <c r="T9" s="31">
        <f t="shared" si="10"/>
        <v>136.5</v>
      </c>
      <c r="U9" s="31">
        <f t="shared" si="11"/>
        <v>348.3</v>
      </c>
      <c r="V9" s="26">
        <v>81493.675365831426</v>
      </c>
      <c r="W9" s="31">
        <f t="shared" si="12"/>
        <v>9.8625661701863905</v>
      </c>
      <c r="X9" s="31">
        <f t="shared" si="13"/>
        <v>50.516644074645882</v>
      </c>
      <c r="Y9" s="31">
        <f t="shared" si="14"/>
        <v>11819.658319811781</v>
      </c>
      <c r="Z9" s="38">
        <f t="shared" si="15"/>
        <v>4.0726049222334675</v>
      </c>
      <c r="AA9" s="38">
        <f t="shared" si="16"/>
        <v>1.7034344917591258</v>
      </c>
      <c r="AB9" s="44">
        <f t="shared" si="17"/>
        <v>0.99398993000712565</v>
      </c>
    </row>
    <row r="10" spans="1:28" x14ac:dyDescent="0.3">
      <c r="A10" s="25">
        <v>68.7</v>
      </c>
      <c r="B10" s="26">
        <v>137.4</v>
      </c>
      <c r="C10" s="26">
        <v>68.900000000000006</v>
      </c>
      <c r="D10" s="26">
        <v>8.9</v>
      </c>
      <c r="E10" s="7">
        <f t="shared" si="0"/>
        <v>206.10000000000002</v>
      </c>
      <c r="F10" s="7">
        <f t="shared" si="1"/>
        <v>77.800000000000011</v>
      </c>
      <c r="G10" s="31">
        <f t="shared" si="2"/>
        <v>361.70000000000005</v>
      </c>
      <c r="H10" s="49">
        <v>182791.07142857142</v>
      </c>
      <c r="I10" s="32">
        <f t="shared" si="3"/>
        <v>19.928185173288384</v>
      </c>
      <c r="J10" s="31">
        <f t="shared" si="4"/>
        <v>52.460149761123795</v>
      </c>
      <c r="K10" s="31">
        <f t="shared" si="5"/>
        <v>26511.603489464011</v>
      </c>
      <c r="L10" s="8">
        <f t="shared" si="6"/>
        <v>4.4234359957665133</v>
      </c>
      <c r="M10" s="8">
        <f t="shared" si="7"/>
        <v>1.7198295260625092</v>
      </c>
      <c r="N10" s="17">
        <f t="shared" si="8"/>
        <v>1.2994677500244209</v>
      </c>
      <c r="O10" s="25">
        <v>68.400000000000006</v>
      </c>
      <c r="P10" s="26">
        <v>9.1</v>
      </c>
      <c r="Q10" s="26">
        <v>68.7</v>
      </c>
      <c r="R10" s="26">
        <v>137.19999999999999</v>
      </c>
      <c r="S10" s="31">
        <f t="shared" si="9"/>
        <v>77.5</v>
      </c>
      <c r="T10" s="31">
        <f t="shared" si="10"/>
        <v>205.89999999999998</v>
      </c>
      <c r="U10" s="31">
        <f t="shared" si="11"/>
        <v>489.29999999999995</v>
      </c>
      <c r="V10" s="26">
        <v>89503.333294415715</v>
      </c>
      <c r="W10" s="31">
        <f t="shared" si="12"/>
        <v>19.89917762572901</v>
      </c>
      <c r="X10" s="31">
        <f t="shared" si="13"/>
        <v>70.966965104002952</v>
      </c>
      <c r="Y10" s="31">
        <f t="shared" si="14"/>
        <v>12981.360986300318</v>
      </c>
      <c r="Z10" s="38">
        <f t="shared" si="15"/>
        <v>4.1133202269678018</v>
      </c>
      <c r="AA10" s="38">
        <f t="shared" si="16"/>
        <v>1.8510562330608276</v>
      </c>
      <c r="AB10" s="44">
        <f t="shared" si="17"/>
        <v>1.2988351286716222</v>
      </c>
    </row>
    <row r="11" spans="1:28" x14ac:dyDescent="0.3">
      <c r="A11" s="25">
        <v>68.5</v>
      </c>
      <c r="B11" s="26">
        <v>206.3</v>
      </c>
      <c r="C11" s="26">
        <v>69.099999999999994</v>
      </c>
      <c r="D11" s="26">
        <v>11.6</v>
      </c>
      <c r="E11" s="7">
        <f t="shared" si="0"/>
        <v>274.8</v>
      </c>
      <c r="F11" s="7">
        <f t="shared" si="1"/>
        <v>80.699999999999989</v>
      </c>
      <c r="G11" s="31">
        <f t="shared" si="2"/>
        <v>436.2</v>
      </c>
      <c r="H11" s="49">
        <v>182696.58246656763</v>
      </c>
      <c r="I11" s="32">
        <f t="shared" si="3"/>
        <v>29.921285307491949</v>
      </c>
      <c r="J11" s="31">
        <f t="shared" si="4"/>
        <v>63.265461226989757</v>
      </c>
      <c r="K11" s="31">
        <f t="shared" si="5"/>
        <v>26497.899024168208</v>
      </c>
      <c r="L11" s="8">
        <f t="shared" si="6"/>
        <v>4.4232114407903005</v>
      </c>
      <c r="M11" s="8">
        <f t="shared" si="7"/>
        <v>1.8011666785435709</v>
      </c>
      <c r="N11" s="17">
        <f t="shared" si="8"/>
        <v>1.4759802452740409</v>
      </c>
      <c r="O11" s="25">
        <v>68.3</v>
      </c>
      <c r="P11" s="26">
        <v>9.8000000000000007</v>
      </c>
      <c r="Q11" s="26">
        <v>68.599999999999994</v>
      </c>
      <c r="R11" s="26">
        <v>206</v>
      </c>
      <c r="S11" s="31">
        <f t="shared" si="9"/>
        <v>78.099999999999994</v>
      </c>
      <c r="T11" s="31">
        <f t="shared" si="10"/>
        <v>274.60000000000002</v>
      </c>
      <c r="U11" s="31">
        <f t="shared" si="11"/>
        <v>627.30000000000007</v>
      </c>
      <c r="V11" s="26">
        <v>93139.600159814683</v>
      </c>
      <c r="W11" s="31">
        <f t="shared" si="12"/>
        <v>29.877773986152889</v>
      </c>
      <c r="X11" s="31">
        <f t="shared" si="13"/>
        <v>90.982172919969457</v>
      </c>
      <c r="Y11" s="31">
        <f t="shared" si="14"/>
        <v>13508.756906483459</v>
      </c>
      <c r="Z11" s="38">
        <f t="shared" si="15"/>
        <v>4.1306153865132469</v>
      </c>
      <c r="AA11" s="38">
        <f t="shared" si="16"/>
        <v>1.9589563048382237</v>
      </c>
      <c r="AB11" s="44">
        <f t="shared" si="17"/>
        <v>1.4753482376700429</v>
      </c>
    </row>
    <row r="12" spans="1:28" x14ac:dyDescent="0.3">
      <c r="A12" s="25">
        <v>102.7</v>
      </c>
      <c r="B12" s="26">
        <v>68.8</v>
      </c>
      <c r="C12" s="26">
        <v>102.7</v>
      </c>
      <c r="D12" s="26">
        <v>4.5999999999999996</v>
      </c>
      <c r="E12" s="7">
        <f t="shared" si="0"/>
        <v>171.5</v>
      </c>
      <c r="F12" s="7">
        <f t="shared" si="1"/>
        <v>107.3</v>
      </c>
      <c r="G12" s="31">
        <f t="shared" si="2"/>
        <v>386.1</v>
      </c>
      <c r="H12" s="49">
        <v>201795.27559055117</v>
      </c>
      <c r="I12" s="32">
        <f t="shared" si="3"/>
        <v>9.978596360423877</v>
      </c>
      <c r="J12" s="31">
        <f t="shared" si="4"/>
        <v>55.999070563367141</v>
      </c>
      <c r="K12" s="31">
        <f t="shared" si="5"/>
        <v>29267.930269747198</v>
      </c>
      <c r="L12" s="8">
        <f t="shared" si="6"/>
        <v>4.4663920116647553</v>
      </c>
      <c r="M12" s="8">
        <f t="shared" si="7"/>
        <v>1.7481808189249386</v>
      </c>
      <c r="N12" s="17">
        <f t="shared" si="8"/>
        <v>0.9990694555364007</v>
      </c>
      <c r="O12" s="25">
        <v>102.3</v>
      </c>
      <c r="P12" s="26">
        <v>-1.1000000000000001</v>
      </c>
      <c r="Q12" s="26">
        <v>102.6</v>
      </c>
      <c r="R12" s="26">
        <v>68.8</v>
      </c>
      <c r="S12" s="31">
        <f t="shared" si="9"/>
        <v>101.2</v>
      </c>
      <c r="T12" s="31">
        <f t="shared" si="10"/>
        <v>171.39999999999998</v>
      </c>
      <c r="U12" s="31">
        <f t="shared" si="11"/>
        <v>443.99999999999994</v>
      </c>
      <c r="V12" s="26">
        <v>127398.43494326773</v>
      </c>
      <c r="W12" s="31">
        <f t="shared" si="12"/>
        <v>9.978596360423877</v>
      </c>
      <c r="X12" s="31">
        <f t="shared" si="13"/>
        <v>64.396755581805252</v>
      </c>
      <c r="Y12" s="31">
        <f t="shared" si="14"/>
        <v>18477.580803031822</v>
      </c>
      <c r="Z12" s="38">
        <f t="shared" si="15"/>
        <v>4.2666451101379161</v>
      </c>
      <c r="AA12" s="38">
        <f t="shared" si="16"/>
        <v>1.8088639874155092</v>
      </c>
      <c r="AB12" s="44">
        <f t="shared" si="17"/>
        <v>0.9990694555364007</v>
      </c>
    </row>
    <row r="13" spans="1:28" x14ac:dyDescent="0.3">
      <c r="A13" s="25">
        <v>102.4</v>
      </c>
      <c r="B13" s="26">
        <v>102.8</v>
      </c>
      <c r="C13" s="26">
        <v>102.7</v>
      </c>
      <c r="D13" s="26">
        <v>6.6</v>
      </c>
      <c r="E13" s="7">
        <f t="shared" si="0"/>
        <v>205.2</v>
      </c>
      <c r="F13" s="7">
        <f t="shared" si="1"/>
        <v>109.3</v>
      </c>
      <c r="G13" s="31">
        <f t="shared" si="2"/>
        <v>423.79999999999995</v>
      </c>
      <c r="H13" s="49">
        <v>214376.48705388384</v>
      </c>
      <c r="I13" s="32">
        <f t="shared" si="3"/>
        <v>14.909879445517072</v>
      </c>
      <c r="J13" s="31">
        <f t="shared" si="4"/>
        <v>61.466993278308706</v>
      </c>
      <c r="K13" s="31">
        <f t="shared" si="5"/>
        <v>31092.680719132877</v>
      </c>
      <c r="L13" s="8">
        <f t="shared" si="6"/>
        <v>4.4926581672454313</v>
      </c>
      <c r="M13" s="8">
        <f t="shared" si="7"/>
        <v>1.788641969675665</v>
      </c>
      <c r="N13" s="17">
        <f t="shared" si="8"/>
        <v>1.1734741319601463</v>
      </c>
      <c r="O13" s="25">
        <v>102.4</v>
      </c>
      <c r="P13" s="26">
        <v>4</v>
      </c>
      <c r="Q13" s="26">
        <v>102.6</v>
      </c>
      <c r="R13" s="26">
        <v>102.5</v>
      </c>
      <c r="S13" s="31">
        <f t="shared" si="9"/>
        <v>106.4</v>
      </c>
      <c r="T13" s="31">
        <f t="shared" si="10"/>
        <v>205.1</v>
      </c>
      <c r="U13" s="31">
        <f t="shared" si="11"/>
        <v>516.6</v>
      </c>
      <c r="V13" s="26">
        <v>128195.98099618917</v>
      </c>
      <c r="W13" s="31">
        <f t="shared" si="12"/>
        <v>14.866368124178015</v>
      </c>
      <c r="X13" s="31">
        <f t="shared" si="13"/>
        <v>74.926495345857205</v>
      </c>
      <c r="Y13" s="31">
        <f t="shared" si="14"/>
        <v>18593.255078336366</v>
      </c>
      <c r="Z13" s="38">
        <f t="shared" si="15"/>
        <v>4.2693554273624903</v>
      </c>
      <c r="AA13" s="38">
        <f t="shared" si="16"/>
        <v>1.8746354191381878</v>
      </c>
      <c r="AB13" s="44">
        <f t="shared" si="17"/>
        <v>1.1722048826926625</v>
      </c>
    </row>
    <row r="14" spans="1:28" x14ac:dyDescent="0.3">
      <c r="A14" s="25">
        <v>102.6</v>
      </c>
      <c r="B14" s="26">
        <v>206.7</v>
      </c>
      <c r="C14" s="26">
        <v>102.8</v>
      </c>
      <c r="D14" s="26">
        <v>10.8</v>
      </c>
      <c r="E14" s="7">
        <f t="shared" si="0"/>
        <v>309.29999999999995</v>
      </c>
      <c r="F14" s="7">
        <f t="shared" si="1"/>
        <v>113.6</v>
      </c>
      <c r="G14" s="31">
        <f t="shared" si="2"/>
        <v>536.5</v>
      </c>
      <c r="H14" s="49">
        <v>231479.14317925592</v>
      </c>
      <c r="I14" s="32">
        <f t="shared" si="3"/>
        <v>29.97930040261069</v>
      </c>
      <c r="J14" s="31">
        <f t="shared" si="4"/>
        <v>77.812746328014683</v>
      </c>
      <c r="K14" s="31">
        <f t="shared" si="5"/>
        <v>33573.211273874433</v>
      </c>
      <c r="L14" s="8">
        <f t="shared" si="6"/>
        <v>4.5259928834530445</v>
      </c>
      <c r="M14" s="8">
        <f t="shared" si="7"/>
        <v>1.8910507436028592</v>
      </c>
      <c r="N14" s="17">
        <f t="shared" si="8"/>
        <v>1.4768214939281776</v>
      </c>
      <c r="O14" s="25">
        <v>102.3</v>
      </c>
      <c r="P14" s="26">
        <v>8.4</v>
      </c>
      <c r="Q14" s="26">
        <v>102.6</v>
      </c>
      <c r="R14" s="26">
        <v>206.3</v>
      </c>
      <c r="S14" s="31">
        <f t="shared" si="9"/>
        <v>110.7</v>
      </c>
      <c r="T14" s="31">
        <f t="shared" si="10"/>
        <v>308.89999999999998</v>
      </c>
      <c r="U14" s="31">
        <f t="shared" si="11"/>
        <v>728.5</v>
      </c>
      <c r="V14" s="26">
        <v>133858.75576638902</v>
      </c>
      <c r="W14" s="31">
        <f t="shared" si="12"/>
        <v>29.921285307491949</v>
      </c>
      <c r="X14" s="31">
        <f t="shared" si="13"/>
        <v>105.65999198501156</v>
      </c>
      <c r="Y14" s="31">
        <f t="shared" si="14"/>
        <v>19414.571120659275</v>
      </c>
      <c r="Z14" s="38">
        <f t="shared" si="15"/>
        <v>4.2881278011664667</v>
      </c>
      <c r="AA14" s="38">
        <f t="shared" si="16"/>
        <v>2.0239105734068983</v>
      </c>
      <c r="AB14" s="44">
        <f t="shared" si="17"/>
        <v>1.4759802452740409</v>
      </c>
    </row>
    <row r="15" spans="1:28" x14ac:dyDescent="0.3">
      <c r="A15" s="25">
        <v>137.6</v>
      </c>
      <c r="B15" s="26">
        <v>102.7</v>
      </c>
      <c r="C15" s="26">
        <v>137.19999999999999</v>
      </c>
      <c r="D15" s="26">
        <v>6.1</v>
      </c>
      <c r="E15" s="7">
        <f t="shared" si="0"/>
        <v>240.3</v>
      </c>
      <c r="F15" s="7">
        <f t="shared" si="1"/>
        <v>143.29999999999998</v>
      </c>
      <c r="G15" s="31">
        <f t="shared" si="2"/>
        <v>526.9</v>
      </c>
      <c r="H15" s="49">
        <v>253559.23777961888</v>
      </c>
      <c r="I15" s="32">
        <f t="shared" si="3"/>
        <v>14.895375671737387</v>
      </c>
      <c r="J15" s="31">
        <f t="shared" si="4"/>
        <v>76.420384045164838</v>
      </c>
      <c r="K15" s="31">
        <f t="shared" si="5"/>
        <v>36775.658245051709</v>
      </c>
      <c r="L15" s="8">
        <f t="shared" si="6"/>
        <v>4.5655604548770734</v>
      </c>
      <c r="M15" s="8">
        <f t="shared" si="7"/>
        <v>1.8832092158736775</v>
      </c>
      <c r="N15" s="17">
        <f t="shared" si="8"/>
        <v>1.1730514608981675</v>
      </c>
      <c r="O15" s="25">
        <v>137.30000000000001</v>
      </c>
      <c r="P15" s="26">
        <v>1.1000000000000001</v>
      </c>
      <c r="Q15" s="26">
        <v>137.5</v>
      </c>
      <c r="R15" s="26">
        <v>102.8</v>
      </c>
      <c r="S15" s="31">
        <f t="shared" si="9"/>
        <v>138.4</v>
      </c>
      <c r="T15" s="31">
        <f t="shared" si="10"/>
        <v>240.3</v>
      </c>
      <c r="U15" s="31">
        <f t="shared" si="11"/>
        <v>619</v>
      </c>
      <c r="V15" s="26">
        <v>162150.83207475263</v>
      </c>
      <c r="W15" s="31">
        <f t="shared" si="12"/>
        <v>14.909879445517072</v>
      </c>
      <c r="X15" s="31">
        <f t="shared" si="13"/>
        <v>89.778359696255521</v>
      </c>
      <c r="Y15" s="31">
        <f t="shared" si="14"/>
        <v>23517.989866000436</v>
      </c>
      <c r="Z15" s="38">
        <f t="shared" si="15"/>
        <v>4.3714001988917275</v>
      </c>
      <c r="AA15" s="38">
        <f t="shared" si="16"/>
        <v>1.9531716663210072</v>
      </c>
      <c r="AB15" s="44">
        <f t="shared" si="17"/>
        <v>1.1734741319601463</v>
      </c>
    </row>
    <row r="16" spans="1:28" x14ac:dyDescent="0.3">
      <c r="A16" s="25">
        <v>137.6</v>
      </c>
      <c r="B16" s="26">
        <v>137.69999999999999</v>
      </c>
      <c r="C16" s="26">
        <v>137.19999999999999</v>
      </c>
      <c r="D16" s="26">
        <v>7.8</v>
      </c>
      <c r="E16" s="7">
        <f t="shared" si="0"/>
        <v>275.29999999999995</v>
      </c>
      <c r="F16" s="7">
        <f t="shared" si="1"/>
        <v>145</v>
      </c>
      <c r="G16" s="31">
        <f t="shared" si="2"/>
        <v>565.29999999999995</v>
      </c>
      <c r="H16" s="49">
        <v>264227.94591113972</v>
      </c>
      <c r="I16" s="32">
        <f t="shared" si="3"/>
        <v>19.971696494627441</v>
      </c>
      <c r="J16" s="31">
        <f t="shared" si="4"/>
        <v>81.989833176564204</v>
      </c>
      <c r="K16" s="31">
        <f t="shared" si="5"/>
        <v>38323.023537662441</v>
      </c>
      <c r="L16" s="8">
        <f t="shared" si="6"/>
        <v>4.5834597659055101</v>
      </c>
      <c r="M16" s="8">
        <f t="shared" si="7"/>
        <v>1.913760002761008</v>
      </c>
      <c r="N16" s="17">
        <f t="shared" si="8"/>
        <v>1.300414957557813</v>
      </c>
      <c r="O16" s="25">
        <v>137.19999999999999</v>
      </c>
      <c r="P16" s="26">
        <v>1.4</v>
      </c>
      <c r="Q16" s="26">
        <v>137.6</v>
      </c>
      <c r="R16" s="26">
        <v>137.4</v>
      </c>
      <c r="S16" s="31">
        <f t="shared" si="9"/>
        <v>138.6</v>
      </c>
      <c r="T16" s="31">
        <f t="shared" si="10"/>
        <v>275</v>
      </c>
      <c r="U16" s="31">
        <f t="shared" si="11"/>
        <v>688.6</v>
      </c>
      <c r="V16" s="26">
        <v>166699.59884266925</v>
      </c>
      <c r="W16" s="31">
        <f t="shared" si="12"/>
        <v>19.928185173288384</v>
      </c>
      <c r="X16" s="31">
        <f t="shared" si="13"/>
        <v>99.872986246916895</v>
      </c>
      <c r="Y16" s="31">
        <f t="shared" si="14"/>
        <v>24177.732707784591</v>
      </c>
      <c r="Z16" s="38">
        <f t="shared" si="15"/>
        <v>4.3834155720141688</v>
      </c>
      <c r="AA16" s="38">
        <f t="shared" si="16"/>
        <v>1.9994480356695441</v>
      </c>
      <c r="AB16" s="44">
        <f t="shared" si="17"/>
        <v>1.2994677500244209</v>
      </c>
    </row>
    <row r="17" spans="1:28" ht="15" thickBot="1" x14ac:dyDescent="0.35">
      <c r="A17" s="27">
        <v>137.6</v>
      </c>
      <c r="B17" s="28">
        <v>275.60000000000002</v>
      </c>
      <c r="C17" s="28">
        <v>137.19999999999999</v>
      </c>
      <c r="D17" s="28">
        <v>12.5</v>
      </c>
      <c r="E17" s="13">
        <f t="shared" si="0"/>
        <v>413.20000000000005</v>
      </c>
      <c r="F17" s="13">
        <f t="shared" si="1"/>
        <v>149.69999999999999</v>
      </c>
      <c r="G17" s="34">
        <f t="shared" si="2"/>
        <v>712.6</v>
      </c>
      <c r="H17" s="50">
        <v>279730.2452316077</v>
      </c>
      <c r="I17" s="35">
        <f t="shared" si="3"/>
        <v>39.972400536814256</v>
      </c>
      <c r="J17" s="34">
        <f t="shared" si="4"/>
        <v>103.3538919540415</v>
      </c>
      <c r="K17" s="34">
        <f t="shared" si="5"/>
        <v>40571.441961752898</v>
      </c>
      <c r="L17" s="14">
        <f t="shared" si="6"/>
        <v>4.6082204433687002</v>
      </c>
      <c r="M17" s="14">
        <f t="shared" si="7"/>
        <v>2.0143268353158863</v>
      </c>
      <c r="N17" s="18">
        <f t="shared" si="8"/>
        <v>1.6017602305364775</v>
      </c>
      <c r="O17" s="27">
        <v>137.19999999999999</v>
      </c>
      <c r="P17" s="28">
        <v>5.2</v>
      </c>
      <c r="Q17" s="28">
        <v>137.4</v>
      </c>
      <c r="R17" s="28">
        <v>274.89999999999998</v>
      </c>
      <c r="S17" s="34">
        <f t="shared" si="9"/>
        <v>142.39999999999998</v>
      </c>
      <c r="T17" s="34">
        <f t="shared" si="10"/>
        <v>412.29999999999995</v>
      </c>
      <c r="U17" s="34">
        <f t="shared" si="11"/>
        <v>966.99999999999989</v>
      </c>
      <c r="V17" s="28">
        <v>171470.61368133448</v>
      </c>
      <c r="W17" s="34">
        <f t="shared" si="12"/>
        <v>39.870874120356447</v>
      </c>
      <c r="X17" s="34">
        <f t="shared" si="13"/>
        <v>140.25149244956233</v>
      </c>
      <c r="Y17" s="34">
        <f t="shared" si="14"/>
        <v>24869.709906979839</v>
      </c>
      <c r="Z17" s="45">
        <f t="shared" si="15"/>
        <v>4.3956707194664508</v>
      </c>
      <c r="AA17" s="45">
        <f t="shared" si="16"/>
        <v>2.146907491383891</v>
      </c>
      <c r="AB17" s="46">
        <f t="shared" si="17"/>
        <v>1.6006557571443578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4" t="s">
        <v>17</v>
      </c>
      <c r="B22" s="4"/>
      <c r="O22" s="4" t="s">
        <v>17</v>
      </c>
      <c r="P22" s="4"/>
    </row>
    <row r="23" spans="1:28" x14ac:dyDescent="0.3">
      <c r="A23" s="1" t="s">
        <v>18</v>
      </c>
      <c r="B23" s="1">
        <v>0.99502927756684167</v>
      </c>
      <c r="O23" s="1" t="s">
        <v>18</v>
      </c>
      <c r="P23" s="1">
        <v>0.99453169572814271</v>
      </c>
    </row>
    <row r="24" spans="1:28" x14ac:dyDescent="0.3">
      <c r="A24" s="1" t="s">
        <v>19</v>
      </c>
      <c r="B24" s="1">
        <v>0.9900832632151908</v>
      </c>
      <c r="O24" s="1" t="s">
        <v>19</v>
      </c>
      <c r="P24" s="1">
        <v>0.98909329380789512</v>
      </c>
    </row>
    <row r="25" spans="1:28" x14ac:dyDescent="0.3">
      <c r="A25" s="1" t="s">
        <v>20</v>
      </c>
      <c r="B25" s="1">
        <v>0.98843047375105597</v>
      </c>
      <c r="O25" s="1" t="s">
        <v>20</v>
      </c>
      <c r="P25" s="1">
        <v>0.98727550944254439</v>
      </c>
    </row>
    <row r="26" spans="1:28" x14ac:dyDescent="0.3">
      <c r="A26" s="1" t="s">
        <v>21</v>
      </c>
      <c r="B26" s="1">
        <v>1.9185288034850683E-2</v>
      </c>
      <c r="O26" s="1" t="s">
        <v>21</v>
      </c>
      <c r="P26" s="1">
        <v>2.8612082800105069E-2</v>
      </c>
    </row>
    <row r="27" spans="1:28" ht="15" thickBot="1" x14ac:dyDescent="0.35">
      <c r="A27" s="2" t="s">
        <v>22</v>
      </c>
      <c r="B27" s="2">
        <v>15</v>
      </c>
      <c r="O27" s="2" t="s">
        <v>22</v>
      </c>
      <c r="P27" s="2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3"/>
      <c r="B30" s="3" t="s">
        <v>28</v>
      </c>
      <c r="C30" s="3" t="s">
        <v>29</v>
      </c>
      <c r="D30" s="3" t="s">
        <v>30</v>
      </c>
      <c r="E30" s="3" t="s">
        <v>31</v>
      </c>
      <c r="F30" s="3" t="s">
        <v>32</v>
      </c>
      <c r="O30" s="3"/>
      <c r="P30" s="3" t="s">
        <v>28</v>
      </c>
      <c r="Q30" s="3" t="s">
        <v>29</v>
      </c>
      <c r="R30" s="3" t="s">
        <v>30</v>
      </c>
      <c r="S30" s="3" t="s">
        <v>31</v>
      </c>
      <c r="T30" s="3" t="s">
        <v>32</v>
      </c>
    </row>
    <row r="31" spans="1:28" x14ac:dyDescent="0.3">
      <c r="A31" s="1" t="s">
        <v>24</v>
      </c>
      <c r="B31" s="1">
        <v>2</v>
      </c>
      <c r="C31" s="1">
        <v>0.44098196321953348</v>
      </c>
      <c r="D31" s="1">
        <v>0.22049098160976674</v>
      </c>
      <c r="E31" s="1">
        <v>599.03773874396029</v>
      </c>
      <c r="F31" s="1">
        <v>9.5107051230836491E-13</v>
      </c>
      <c r="O31" s="1" t="s">
        <v>24</v>
      </c>
      <c r="P31" s="1">
        <v>2</v>
      </c>
      <c r="Q31" s="1">
        <v>0.89088949006939933</v>
      </c>
      <c r="R31" s="1">
        <v>0.44544474503469966</v>
      </c>
      <c r="S31" s="1">
        <v>544.12025576917529</v>
      </c>
      <c r="T31" s="1">
        <v>1.6833006258090455E-12</v>
      </c>
    </row>
    <row r="32" spans="1:28" x14ac:dyDescent="0.3">
      <c r="A32" s="1" t="s">
        <v>25</v>
      </c>
      <c r="B32" s="1">
        <v>12</v>
      </c>
      <c r="C32" s="1">
        <v>4.4169033237622174E-3</v>
      </c>
      <c r="D32" s="1">
        <v>3.6807527698018476E-4</v>
      </c>
      <c r="E32" s="1"/>
      <c r="F32" s="1"/>
      <c r="O32" s="1" t="s">
        <v>25</v>
      </c>
      <c r="P32" s="1">
        <v>12</v>
      </c>
      <c r="Q32" s="1">
        <v>9.8238153859208192E-3</v>
      </c>
      <c r="R32" s="1">
        <v>8.1865128216006831E-4</v>
      </c>
      <c r="S32" s="1"/>
      <c r="T32" s="1"/>
    </row>
    <row r="33" spans="1:23" ht="15" thickBot="1" x14ac:dyDescent="0.35">
      <c r="A33" s="2" t="s">
        <v>26</v>
      </c>
      <c r="B33" s="2">
        <v>14</v>
      </c>
      <c r="C33" s="2">
        <v>0.44539886654329569</v>
      </c>
      <c r="D33" s="2"/>
      <c r="E33" s="2"/>
      <c r="F33" s="2"/>
      <c r="O33" s="2" t="s">
        <v>26</v>
      </c>
      <c r="P33" s="2">
        <v>14</v>
      </c>
      <c r="Q33" s="2">
        <v>0.90071330545532013</v>
      </c>
      <c r="R33" s="2"/>
      <c r="S33" s="2"/>
      <c r="T33" s="2"/>
    </row>
    <row r="34" spans="1:23" ht="15" thickBot="1" x14ac:dyDescent="0.35"/>
    <row r="35" spans="1:23" x14ac:dyDescent="0.3">
      <c r="A35" s="3"/>
      <c r="B35" s="3" t="s">
        <v>33</v>
      </c>
      <c r="C35" s="3" t="s">
        <v>21</v>
      </c>
      <c r="D35" s="3" t="s">
        <v>34</v>
      </c>
      <c r="E35" s="3" t="s">
        <v>35</v>
      </c>
      <c r="F35" s="3" t="s">
        <v>36</v>
      </c>
      <c r="G35" s="3" t="s">
        <v>37</v>
      </c>
      <c r="H35" s="3" t="s">
        <v>38</v>
      </c>
      <c r="I35" s="3" t="s">
        <v>39</v>
      </c>
      <c r="O35" s="3"/>
      <c r="P35" s="3" t="s">
        <v>33</v>
      </c>
      <c r="Q35" s="3" t="s">
        <v>21</v>
      </c>
      <c r="R35" s="3" t="s">
        <v>34</v>
      </c>
      <c r="S35" s="3" t="s">
        <v>35</v>
      </c>
      <c r="T35" s="3" t="s">
        <v>36</v>
      </c>
      <c r="U35" s="3" t="s">
        <v>37</v>
      </c>
      <c r="V35" s="3" t="s">
        <v>38</v>
      </c>
      <c r="W35" s="3" t="s">
        <v>39</v>
      </c>
    </row>
    <row r="36" spans="1:23" x14ac:dyDescent="0.3">
      <c r="A36" s="1" t="s">
        <v>27</v>
      </c>
      <c r="B36" s="1">
        <v>3.3035703705045512</v>
      </c>
      <c r="C36" s="1">
        <v>3.272306266304336E-2</v>
      </c>
      <c r="D36" s="1">
        <v>100.95541497818064</v>
      </c>
      <c r="E36" s="1">
        <v>5.9703098252281579E-19</v>
      </c>
      <c r="F36" s="1">
        <v>3.2322729417483078</v>
      </c>
      <c r="G36" s="1">
        <v>3.3748677992607945</v>
      </c>
      <c r="H36" s="1">
        <v>3.2322729417483078</v>
      </c>
      <c r="I36" s="1">
        <v>3.3748677992607945</v>
      </c>
      <c r="O36" s="1" t="s">
        <v>27</v>
      </c>
      <c r="P36" s="1">
        <v>2.1472176185957075</v>
      </c>
      <c r="Q36" s="1">
        <v>6.4352560924685234E-2</v>
      </c>
      <c r="R36" s="1">
        <v>33.366467281833508</v>
      </c>
      <c r="S36" s="1">
        <v>3.3322289370297467E-13</v>
      </c>
      <c r="T36" s="1">
        <v>2.0070054332310612</v>
      </c>
      <c r="U36" s="1">
        <v>2.2874298039603538</v>
      </c>
      <c r="V36" s="1">
        <v>2.0070054332310612</v>
      </c>
      <c r="W36" s="1">
        <v>2.2874298039603538</v>
      </c>
    </row>
    <row r="37" spans="1:23" x14ac:dyDescent="0.3">
      <c r="A37" s="1" t="s">
        <v>40</v>
      </c>
      <c r="B37" s="1">
        <v>0.80422362102281497</v>
      </c>
      <c r="C37" s="1">
        <v>3.8166422057688248E-2</v>
      </c>
      <c r="D37" s="1">
        <v>21.07149629606981</v>
      </c>
      <c r="E37" s="1">
        <v>7.5774108698727936E-11</v>
      </c>
      <c r="F37" s="1">
        <v>0.72106613098102956</v>
      </c>
      <c r="G37" s="1">
        <v>0.88738111106460038</v>
      </c>
      <c r="H37" s="1">
        <v>0.72106613098102956</v>
      </c>
      <c r="I37" s="1">
        <v>0.88738111106460038</v>
      </c>
      <c r="O37" s="1" t="s">
        <v>40</v>
      </c>
      <c r="P37" s="1">
        <v>1.5923457645350356</v>
      </c>
      <c r="Q37" s="1">
        <v>7.4067656286522052E-2</v>
      </c>
      <c r="R37" s="1">
        <v>21.498530456738532</v>
      </c>
      <c r="S37" s="1">
        <v>5.9905454956878296E-11</v>
      </c>
      <c r="T37" s="1">
        <v>1.4309662047545788</v>
      </c>
      <c r="U37" s="1">
        <v>1.7537253243154924</v>
      </c>
      <c r="V37" s="1">
        <v>1.4309662047545788</v>
      </c>
      <c r="W37" s="1">
        <v>1.7537253243154924</v>
      </c>
    </row>
    <row r="38" spans="1:23" ht="15" thickBot="1" x14ac:dyDescent="0.35">
      <c r="A38" s="2" t="s">
        <v>41</v>
      </c>
      <c r="B38" s="2">
        <v>-0.21017264657811655</v>
      </c>
      <c r="C38" s="2">
        <v>3.5801682365273278E-2</v>
      </c>
      <c r="D38" s="2">
        <v>-5.8704684442979884</v>
      </c>
      <c r="E38" s="2">
        <v>7.5925852735832862E-5</v>
      </c>
      <c r="F38" s="2">
        <v>-0.28817781143924492</v>
      </c>
      <c r="G38" s="2">
        <v>-0.13216748171698817</v>
      </c>
      <c r="H38" s="2">
        <v>-0.28817781143924492</v>
      </c>
      <c r="I38" s="2">
        <v>-0.13216748171698817</v>
      </c>
      <c r="O38" s="2" t="s">
        <v>41</v>
      </c>
      <c r="P38" s="2">
        <v>-0.74958528948046377</v>
      </c>
      <c r="Q38" s="2">
        <v>6.822275414577271E-2</v>
      </c>
      <c r="R38" s="2">
        <v>-10.987320856012529</v>
      </c>
      <c r="S38" s="2">
        <v>1.2832091735736602E-7</v>
      </c>
      <c r="T38" s="2">
        <v>-0.89822990148850645</v>
      </c>
      <c r="U38" s="2">
        <v>-0.60094067747242108</v>
      </c>
      <c r="V38" s="2">
        <v>-0.89822990148850645</v>
      </c>
      <c r="W38" s="2">
        <v>-0.60094067747242108</v>
      </c>
    </row>
    <row r="40" spans="1:23" x14ac:dyDescent="0.3">
      <c r="B40">
        <f>10^B36</f>
        <v>2011.7331411114635</v>
      </c>
      <c r="P40">
        <f>10^P36</f>
        <v>140.35168100794786</v>
      </c>
    </row>
    <row r="41" spans="1:23" x14ac:dyDescent="0.3">
      <c r="B41" s="1">
        <v>0.80422362102281497</v>
      </c>
      <c r="P41" s="1">
        <v>1.5923457645350356</v>
      </c>
    </row>
    <row r="42" spans="1:23" ht="15" thickBot="1" x14ac:dyDescent="0.35">
      <c r="B42" s="2">
        <v>-0.21017264657811655</v>
      </c>
      <c r="P42" s="2">
        <v>-0.74958528948046377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activeCell="T19" sqref="T19"/>
    </sheetView>
  </sheetViews>
  <sheetFormatPr defaultRowHeight="14.4" x14ac:dyDescent="0.3"/>
  <cols>
    <col min="8" max="8" width="10.5546875" customWidth="1"/>
  </cols>
  <sheetData>
    <row r="1" spans="1:28" x14ac:dyDescent="0.3">
      <c r="A1" s="9" t="s">
        <v>0</v>
      </c>
      <c r="B1" s="3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3" t="s">
        <v>6</v>
      </c>
      <c r="H1" s="33" t="s">
        <v>7</v>
      </c>
      <c r="I1" s="33" t="s">
        <v>1</v>
      </c>
      <c r="J1" s="33" t="s">
        <v>6</v>
      </c>
      <c r="K1" s="33" t="s">
        <v>7</v>
      </c>
      <c r="L1" s="11" t="s">
        <v>8</v>
      </c>
      <c r="M1" s="11" t="s">
        <v>9</v>
      </c>
      <c r="N1" s="15" t="s">
        <v>10</v>
      </c>
      <c r="O1" s="39" t="s">
        <v>0</v>
      </c>
      <c r="P1" s="33" t="s">
        <v>1</v>
      </c>
      <c r="Q1" s="33" t="s">
        <v>2</v>
      </c>
      <c r="R1" s="33" t="s">
        <v>3</v>
      </c>
      <c r="S1" s="33" t="s">
        <v>4</v>
      </c>
      <c r="T1" s="33" t="s">
        <v>5</v>
      </c>
      <c r="U1" s="33" t="s">
        <v>6</v>
      </c>
      <c r="V1" s="33" t="s">
        <v>11</v>
      </c>
      <c r="W1" s="33" t="s">
        <v>3</v>
      </c>
      <c r="X1" s="33" t="s">
        <v>6</v>
      </c>
      <c r="Y1" s="33" t="s">
        <v>11</v>
      </c>
      <c r="Z1" s="40" t="s">
        <v>12</v>
      </c>
      <c r="AA1" s="40" t="s">
        <v>9</v>
      </c>
      <c r="AB1" s="41" t="s">
        <v>13</v>
      </c>
    </row>
    <row r="2" spans="1:28" x14ac:dyDescent="0.3">
      <c r="A2" s="12" t="s">
        <v>14</v>
      </c>
      <c r="B2" s="30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30" t="s">
        <v>14</v>
      </c>
      <c r="H2" s="30" t="s">
        <v>14</v>
      </c>
      <c r="I2" s="30" t="s">
        <v>15</v>
      </c>
      <c r="J2" s="30" t="s">
        <v>15</v>
      </c>
      <c r="K2" s="30" t="s">
        <v>15</v>
      </c>
      <c r="L2" s="6"/>
      <c r="M2" s="6"/>
      <c r="N2" s="16"/>
      <c r="O2" s="42" t="s">
        <v>14</v>
      </c>
      <c r="P2" s="30" t="s">
        <v>14</v>
      </c>
      <c r="Q2" s="30" t="s">
        <v>14</v>
      </c>
      <c r="R2" s="30" t="s">
        <v>14</v>
      </c>
      <c r="S2" s="30" t="s">
        <v>14</v>
      </c>
      <c r="T2" s="30" t="s">
        <v>14</v>
      </c>
      <c r="U2" s="30" t="s">
        <v>14</v>
      </c>
      <c r="V2" s="30" t="s">
        <v>14</v>
      </c>
      <c r="W2" s="30" t="s">
        <v>15</v>
      </c>
      <c r="X2" s="30" t="s">
        <v>15</v>
      </c>
      <c r="Y2" s="30" t="s">
        <v>15</v>
      </c>
      <c r="Z2" s="37"/>
      <c r="AA2" s="37"/>
      <c r="AB2" s="43"/>
    </row>
    <row r="3" spans="1:28" x14ac:dyDescent="0.3">
      <c r="A3" s="25">
        <v>20.5</v>
      </c>
      <c r="B3" s="26">
        <v>20.9</v>
      </c>
      <c r="C3" s="26">
        <v>20.5</v>
      </c>
      <c r="D3" s="26">
        <v>1.4</v>
      </c>
      <c r="E3" s="7">
        <f t="shared" ref="E3:E17" si="0">A3+B3</f>
        <v>41.4</v>
      </c>
      <c r="F3" s="7">
        <f t="shared" ref="F3:F17" si="1">C3+D3</f>
        <v>21.9</v>
      </c>
      <c r="G3" s="31">
        <f t="shared" ref="G3:G17" si="2">E3+2*F3</f>
        <v>85.199999999999989</v>
      </c>
      <c r="H3" s="49">
        <v>104499.99999999997</v>
      </c>
      <c r="I3" s="32">
        <f t="shared" ref="I3:I17" si="3">B3/6.89475729</f>
        <v>3.0312887199543463</v>
      </c>
      <c r="J3" s="31">
        <f t="shared" ref="J3:J17" si="4">G3/6.89475729</f>
        <v>12.357215260292358</v>
      </c>
      <c r="K3" s="31">
        <f t="shared" ref="K3:K17" si="5">H3/6.89475729</f>
        <v>15156.443599771728</v>
      </c>
      <c r="L3" s="8">
        <f t="shared" ref="L3:L17" si="6">LOG(K3)</f>
        <v>4.1805973077479619</v>
      </c>
      <c r="M3" s="8">
        <f t="shared" ref="M3:M17" si="7">LOG(J3)</f>
        <v>1.0919206120675895</v>
      </c>
      <c r="N3" s="17">
        <f t="shared" ref="N3:N17" si="8">LOG(I3)</f>
        <v>0.48162730341194337</v>
      </c>
      <c r="O3" s="25">
        <v>20.5</v>
      </c>
      <c r="P3" s="26">
        <v>2.4</v>
      </c>
      <c r="Q3" s="26">
        <v>20.6</v>
      </c>
      <c r="R3" s="26">
        <v>20.6</v>
      </c>
      <c r="S3" s="31">
        <f t="shared" ref="S3:S17" si="9">O3+P3</f>
        <v>22.9</v>
      </c>
      <c r="T3" s="31">
        <f t="shared" ref="T3:T17" si="10">Q3+R3</f>
        <v>41.2</v>
      </c>
      <c r="U3" s="31">
        <f t="shared" ref="U3:U17" si="11">S3+2*T3</f>
        <v>105.30000000000001</v>
      </c>
      <c r="V3" s="26">
        <v>42899.87141499413</v>
      </c>
      <c r="W3" s="31">
        <f t="shared" ref="W3:W17" si="12">R3/6.89475729</f>
        <v>2.9877773986152891</v>
      </c>
      <c r="X3" s="31">
        <f t="shared" ref="X3:X17" si="13">U3/6.89475729</f>
        <v>15.27247379000922</v>
      </c>
      <c r="Y3" s="31">
        <f t="shared" ref="Y3:Y17" si="14">V3/6.89475729</f>
        <v>6222.1003018068714</v>
      </c>
      <c r="Z3" s="38">
        <f t="shared" ref="Z3:Z17" si="15">LOG(Y3)</f>
        <v>3.7939370077643502</v>
      </c>
      <c r="AA3" s="38">
        <f t="shared" ref="AA3:AA17" si="16">LOG(X3)</f>
        <v>1.1839093884863758</v>
      </c>
      <c r="AB3" s="44">
        <f t="shared" ref="AB3:AB17" si="17">LOG(W3)</f>
        <v>0.47534823767004281</v>
      </c>
    </row>
    <row r="4" spans="1:28" x14ac:dyDescent="0.3">
      <c r="A4" s="25">
        <v>20.5</v>
      </c>
      <c r="B4" s="26">
        <v>42</v>
      </c>
      <c r="C4" s="26">
        <v>20.9</v>
      </c>
      <c r="D4" s="26">
        <v>2.2000000000000002</v>
      </c>
      <c r="E4" s="7">
        <f t="shared" si="0"/>
        <v>62.5</v>
      </c>
      <c r="F4" s="7">
        <f t="shared" si="1"/>
        <v>23.099999999999998</v>
      </c>
      <c r="G4" s="31">
        <f t="shared" si="2"/>
        <v>108.69999999999999</v>
      </c>
      <c r="H4" s="49">
        <v>108363.63636363637</v>
      </c>
      <c r="I4" s="32">
        <f t="shared" si="3"/>
        <v>6.0915849874680648</v>
      </c>
      <c r="J4" s="31">
        <f t="shared" si="4"/>
        <v>15.765602098518537</v>
      </c>
      <c r="K4" s="31">
        <f t="shared" si="5"/>
        <v>15716.816677623232</v>
      </c>
      <c r="L4" s="8">
        <f t="shared" si="6"/>
        <v>4.1963645875468822</v>
      </c>
      <c r="M4" s="8">
        <f t="shared" si="7"/>
        <v>1.1977105613871839</v>
      </c>
      <c r="N4" s="17">
        <f t="shared" si="8"/>
        <v>0.78473030769878982</v>
      </c>
      <c r="O4" s="25">
        <v>20.3</v>
      </c>
      <c r="P4" s="26">
        <v>4.5999999999999996</v>
      </c>
      <c r="Q4" s="26">
        <v>20.9</v>
      </c>
      <c r="R4" s="26">
        <v>41</v>
      </c>
      <c r="S4" s="31">
        <f t="shared" si="9"/>
        <v>24.9</v>
      </c>
      <c r="T4" s="31">
        <f t="shared" si="10"/>
        <v>61.9</v>
      </c>
      <c r="U4" s="31">
        <f t="shared" si="11"/>
        <v>148.69999999999999</v>
      </c>
      <c r="V4" s="26">
        <v>44334.18887569155</v>
      </c>
      <c r="W4" s="31">
        <f t="shared" si="12"/>
        <v>5.9465472496712062</v>
      </c>
      <c r="X4" s="31">
        <f t="shared" si="13"/>
        <v>21.567111610392885</v>
      </c>
      <c r="Y4" s="31">
        <f t="shared" si="14"/>
        <v>6430.1304615889603</v>
      </c>
      <c r="Z4" s="38">
        <f t="shared" si="15"/>
        <v>3.8082197844597436</v>
      </c>
      <c r="AA4" s="38">
        <f t="shared" si="16"/>
        <v>1.3337919858228435</v>
      </c>
      <c r="AB4" s="44">
        <f t="shared" si="17"/>
        <v>0.77426487402062483</v>
      </c>
    </row>
    <row r="5" spans="1:28" x14ac:dyDescent="0.3">
      <c r="A5" s="25">
        <v>20.5</v>
      </c>
      <c r="B5" s="26">
        <v>62</v>
      </c>
      <c r="C5" s="26">
        <v>20.7</v>
      </c>
      <c r="D5" s="26">
        <v>3.4</v>
      </c>
      <c r="E5" s="7">
        <f t="shared" si="0"/>
        <v>82.5</v>
      </c>
      <c r="F5" s="7">
        <f t="shared" si="1"/>
        <v>24.099999999999998</v>
      </c>
      <c r="G5" s="31">
        <f t="shared" si="2"/>
        <v>130.69999999999999</v>
      </c>
      <c r="H5" s="49">
        <v>111637.46223564955</v>
      </c>
      <c r="I5" s="32">
        <f t="shared" si="3"/>
        <v>8.992339743405239</v>
      </c>
      <c r="J5" s="31">
        <f t="shared" si="4"/>
        <v>18.956432330049427</v>
      </c>
      <c r="K5" s="31">
        <f t="shared" si="5"/>
        <v>16191.644976040854</v>
      </c>
      <c r="L5" s="8">
        <f t="shared" si="6"/>
        <v>4.2092909727636609</v>
      </c>
      <c r="M5" s="8">
        <f t="shared" si="7"/>
        <v>1.2777566048814337</v>
      </c>
      <c r="N5" s="17">
        <f t="shared" si="8"/>
        <v>0.95387270679914327</v>
      </c>
      <c r="O5" s="25">
        <v>20.2</v>
      </c>
      <c r="P5" s="26">
        <v>5.9</v>
      </c>
      <c r="Q5" s="26">
        <v>20.6</v>
      </c>
      <c r="R5" s="26">
        <v>60.9</v>
      </c>
      <c r="S5" s="31">
        <f t="shared" si="9"/>
        <v>26.1</v>
      </c>
      <c r="T5" s="31">
        <f t="shared" si="10"/>
        <v>81.5</v>
      </c>
      <c r="U5" s="31">
        <f t="shared" si="11"/>
        <v>189.1</v>
      </c>
      <c r="V5" s="26">
        <v>46084.65859265755</v>
      </c>
      <c r="W5" s="31">
        <f t="shared" si="12"/>
        <v>8.8327982318286935</v>
      </c>
      <c r="X5" s="31">
        <f t="shared" si="13"/>
        <v>27.426636217385976</v>
      </c>
      <c r="Y5" s="31">
        <f t="shared" si="14"/>
        <v>6684.0146294196165</v>
      </c>
      <c r="Z5" s="38">
        <f t="shared" si="15"/>
        <v>3.8250373917703153</v>
      </c>
      <c r="AA5" s="38">
        <f t="shared" si="16"/>
        <v>1.4381725461459292</v>
      </c>
      <c r="AB5" s="44">
        <f t="shared" si="17"/>
        <v>0.94609830993376476</v>
      </c>
    </row>
    <row r="6" spans="1:28" x14ac:dyDescent="0.3">
      <c r="A6" s="25">
        <v>34.4</v>
      </c>
      <c r="B6" s="26">
        <v>34.799999999999997</v>
      </c>
      <c r="C6" s="26">
        <v>34.700000000000003</v>
      </c>
      <c r="D6" s="26">
        <v>2.1</v>
      </c>
      <c r="E6" s="7">
        <f t="shared" si="0"/>
        <v>69.199999999999989</v>
      </c>
      <c r="F6" s="7">
        <f t="shared" si="1"/>
        <v>36.800000000000004</v>
      </c>
      <c r="G6" s="31">
        <f t="shared" si="2"/>
        <v>142.80000000000001</v>
      </c>
      <c r="H6" s="49">
        <v>132783.61075544171</v>
      </c>
      <c r="I6" s="32">
        <f t="shared" si="3"/>
        <v>5.0473132753306817</v>
      </c>
      <c r="J6" s="31">
        <f t="shared" si="4"/>
        <v>20.711388957391421</v>
      </c>
      <c r="K6" s="31">
        <f t="shared" si="5"/>
        <v>19258.634520467898</v>
      </c>
      <c r="L6" s="8">
        <f t="shared" si="6"/>
        <v>4.284625491446425</v>
      </c>
      <c r="M6" s="8">
        <f t="shared" si="7"/>
        <v>1.3162092247410451</v>
      </c>
      <c r="N6" s="17">
        <f t="shared" si="8"/>
        <v>0.70306026124747023</v>
      </c>
      <c r="O6" s="25">
        <v>34.299999999999997</v>
      </c>
      <c r="P6" s="26">
        <v>2.4</v>
      </c>
      <c r="Q6" s="26">
        <v>34.700000000000003</v>
      </c>
      <c r="R6" s="26">
        <v>34</v>
      </c>
      <c r="S6" s="31">
        <f t="shared" si="9"/>
        <v>36.699999999999996</v>
      </c>
      <c r="T6" s="31">
        <f t="shared" si="10"/>
        <v>68.7</v>
      </c>
      <c r="U6" s="31">
        <f t="shared" si="11"/>
        <v>174.1</v>
      </c>
      <c r="V6" s="26">
        <v>66825.250957441662</v>
      </c>
      <c r="W6" s="31">
        <f t="shared" si="12"/>
        <v>4.9312830850931952</v>
      </c>
      <c r="X6" s="31">
        <f t="shared" si="13"/>
        <v>25.251070150433097</v>
      </c>
      <c r="Y6" s="31">
        <f t="shared" si="14"/>
        <v>9692.1832265747034</v>
      </c>
      <c r="Z6" s="38">
        <f t="shared" si="15"/>
        <v>3.9864216156943346</v>
      </c>
      <c r="AA6" s="38">
        <f t="shared" si="16"/>
        <v>1.4022797884182205</v>
      </c>
      <c r="AB6" s="44">
        <f t="shared" si="17"/>
        <v>0.69295993434314451</v>
      </c>
    </row>
    <row r="7" spans="1:28" x14ac:dyDescent="0.3">
      <c r="A7" s="25">
        <v>34.6</v>
      </c>
      <c r="B7" s="26">
        <v>68.8</v>
      </c>
      <c r="C7" s="26">
        <v>34.700000000000003</v>
      </c>
      <c r="D7" s="26">
        <v>3.6</v>
      </c>
      <c r="E7" s="7">
        <f t="shared" si="0"/>
        <v>103.4</v>
      </c>
      <c r="F7" s="7">
        <f t="shared" si="1"/>
        <v>38.300000000000004</v>
      </c>
      <c r="G7" s="31">
        <f t="shared" si="2"/>
        <v>180</v>
      </c>
      <c r="H7" s="49">
        <v>139472.1088435374</v>
      </c>
      <c r="I7" s="32">
        <f t="shared" si="3"/>
        <v>9.978596360423877</v>
      </c>
      <c r="J7" s="31">
        <f t="shared" si="4"/>
        <v>26.106792803434562</v>
      </c>
      <c r="K7" s="31">
        <f t="shared" si="5"/>
        <v>20228.719152423913</v>
      </c>
      <c r="L7" s="8">
        <f t="shared" si="6"/>
        <v>4.3059683848644799</v>
      </c>
      <c r="M7" s="8">
        <f t="shared" si="7"/>
        <v>1.4167535224041954</v>
      </c>
      <c r="N7" s="17">
        <f t="shared" si="8"/>
        <v>0.9990694555364007</v>
      </c>
      <c r="O7" s="25">
        <v>34.299999999999997</v>
      </c>
      <c r="P7" s="26">
        <v>4.0999999999999996</v>
      </c>
      <c r="Q7" s="26">
        <v>34.700000000000003</v>
      </c>
      <c r="R7" s="26">
        <v>67.5</v>
      </c>
      <c r="S7" s="31">
        <f t="shared" si="9"/>
        <v>38.4</v>
      </c>
      <c r="T7" s="31">
        <f t="shared" si="10"/>
        <v>102.2</v>
      </c>
      <c r="U7" s="31">
        <f t="shared" si="11"/>
        <v>242.8</v>
      </c>
      <c r="V7" s="26">
        <v>71906.398352748278</v>
      </c>
      <c r="W7" s="31">
        <f t="shared" si="12"/>
        <v>9.7900473012879612</v>
      </c>
      <c r="X7" s="31">
        <f t="shared" si="13"/>
        <v>35.215162737077293</v>
      </c>
      <c r="Y7" s="31">
        <f t="shared" si="14"/>
        <v>10429.141350202375</v>
      </c>
      <c r="Z7" s="38">
        <f t="shared" si="15"/>
        <v>4.0182485536595491</v>
      </c>
      <c r="AA7" s="38">
        <f t="shared" si="16"/>
        <v>1.5467296997041093</v>
      </c>
      <c r="AB7" s="44">
        <f t="shared" si="17"/>
        <v>0.99078479013191434</v>
      </c>
    </row>
    <row r="8" spans="1:28" x14ac:dyDescent="0.3">
      <c r="A8" s="25">
        <v>34.5</v>
      </c>
      <c r="B8" s="26">
        <v>102.6</v>
      </c>
      <c r="C8" s="26">
        <v>34.700000000000003</v>
      </c>
      <c r="D8" s="26">
        <v>5.3</v>
      </c>
      <c r="E8" s="7">
        <f t="shared" si="0"/>
        <v>137.1</v>
      </c>
      <c r="F8" s="7">
        <f t="shared" si="1"/>
        <v>40</v>
      </c>
      <c r="G8" s="31">
        <f t="shared" si="2"/>
        <v>217.1</v>
      </c>
      <c r="H8" s="49">
        <v>142739.49579831932</v>
      </c>
      <c r="I8" s="32">
        <f t="shared" si="3"/>
        <v>14.8808718979577</v>
      </c>
      <c r="J8" s="31">
        <f t="shared" si="4"/>
        <v>31.48769287569802</v>
      </c>
      <c r="K8" s="31">
        <f t="shared" si="5"/>
        <v>20702.613564852451</v>
      </c>
      <c r="L8" s="8">
        <f t="shared" si="6"/>
        <v>4.3160251756571055</v>
      </c>
      <c r="M8" s="8">
        <f t="shared" si="7"/>
        <v>1.4981408407553094</v>
      </c>
      <c r="N8" s="17">
        <f t="shared" si="8"/>
        <v>1.1726283780766869</v>
      </c>
      <c r="O8" s="25">
        <v>34.4</v>
      </c>
      <c r="P8" s="26">
        <v>3.1</v>
      </c>
      <c r="Q8" s="26">
        <v>34.700000000000003</v>
      </c>
      <c r="R8" s="26">
        <v>101.8</v>
      </c>
      <c r="S8" s="31">
        <f t="shared" si="9"/>
        <v>37.5</v>
      </c>
      <c r="T8" s="31">
        <f t="shared" si="10"/>
        <v>136.5</v>
      </c>
      <c r="U8" s="31">
        <f t="shared" si="11"/>
        <v>310.5</v>
      </c>
      <c r="V8" s="26">
        <v>71002.31085258133</v>
      </c>
      <c r="W8" s="31">
        <f t="shared" si="12"/>
        <v>14.764841707720214</v>
      </c>
      <c r="X8" s="31">
        <f t="shared" si="13"/>
        <v>45.034217585924623</v>
      </c>
      <c r="Y8" s="31">
        <f t="shared" si="14"/>
        <v>10298.014544407744</v>
      </c>
      <c r="Z8" s="38">
        <f t="shared" si="15"/>
        <v>4.0127535008677517</v>
      </c>
      <c r="AA8" s="38">
        <f t="shared" si="16"/>
        <v>1.6535426218134883</v>
      </c>
      <c r="AB8" s="44">
        <f t="shared" si="17"/>
        <v>1.1692287953016294</v>
      </c>
    </row>
    <row r="9" spans="1:28" x14ac:dyDescent="0.3">
      <c r="A9" s="25">
        <v>68.5</v>
      </c>
      <c r="B9" s="26">
        <v>68.900000000000006</v>
      </c>
      <c r="C9" s="26">
        <v>68.7</v>
      </c>
      <c r="D9" s="26">
        <v>3.9</v>
      </c>
      <c r="E9" s="7">
        <f t="shared" si="0"/>
        <v>137.4</v>
      </c>
      <c r="F9" s="7">
        <f t="shared" si="1"/>
        <v>72.600000000000009</v>
      </c>
      <c r="G9" s="31">
        <f t="shared" si="2"/>
        <v>282.60000000000002</v>
      </c>
      <c r="H9" s="49">
        <v>191531.71641791047</v>
      </c>
      <c r="I9" s="32">
        <f t="shared" si="3"/>
        <v>9.9931001342035639</v>
      </c>
      <c r="J9" s="31">
        <f t="shared" si="4"/>
        <v>40.987664701392269</v>
      </c>
      <c r="K9" s="31">
        <f t="shared" si="5"/>
        <v>27779.326865603194</v>
      </c>
      <c r="L9" s="8">
        <f t="shared" si="6"/>
        <v>4.4437217179280193</v>
      </c>
      <c r="M9" s="8">
        <f t="shared" si="7"/>
        <v>1.6126531748134292</v>
      </c>
      <c r="N9" s="17">
        <f t="shared" si="8"/>
        <v>0.99970023920851525</v>
      </c>
      <c r="O9" s="25">
        <v>68.400000000000006</v>
      </c>
      <c r="P9" s="26">
        <v>0.8</v>
      </c>
      <c r="Q9" s="26">
        <v>68.599999999999994</v>
      </c>
      <c r="R9" s="26">
        <v>68.400000000000006</v>
      </c>
      <c r="S9" s="31">
        <f t="shared" si="9"/>
        <v>69.2</v>
      </c>
      <c r="T9" s="31">
        <f t="shared" si="10"/>
        <v>137</v>
      </c>
      <c r="U9" s="31">
        <f t="shared" si="11"/>
        <v>343.2</v>
      </c>
      <c r="V9" s="26">
        <v>118191.79861454725</v>
      </c>
      <c r="W9" s="31">
        <f t="shared" si="12"/>
        <v>9.9205812653051346</v>
      </c>
      <c r="X9" s="31">
        <f t="shared" si="13"/>
        <v>49.776951611881898</v>
      </c>
      <c r="Y9" s="31">
        <f t="shared" si="14"/>
        <v>17142.271097195829</v>
      </c>
      <c r="Z9" s="38">
        <f t="shared" si="15"/>
        <v>4.2340683589897701</v>
      </c>
      <c r="AA9" s="38">
        <f t="shared" si="16"/>
        <v>1.6970282964775572</v>
      </c>
      <c r="AB9" s="44">
        <f t="shared" si="17"/>
        <v>0.99653711902100561</v>
      </c>
    </row>
    <row r="10" spans="1:28" x14ac:dyDescent="0.3">
      <c r="A10" s="25">
        <v>68.5</v>
      </c>
      <c r="B10" s="26">
        <v>137.6</v>
      </c>
      <c r="C10" s="26">
        <v>68.8</v>
      </c>
      <c r="D10" s="26">
        <v>7.2</v>
      </c>
      <c r="E10" s="7">
        <f t="shared" si="0"/>
        <v>206.1</v>
      </c>
      <c r="F10" s="7">
        <f t="shared" si="1"/>
        <v>76</v>
      </c>
      <c r="G10" s="31">
        <f t="shared" si="2"/>
        <v>358.1</v>
      </c>
      <c r="H10" s="49">
        <v>196854.53672587613</v>
      </c>
      <c r="I10" s="32">
        <f t="shared" si="3"/>
        <v>19.957192720847754</v>
      </c>
      <c r="J10" s="31">
        <f t="shared" si="4"/>
        <v>51.938013905055101</v>
      </c>
      <c r="K10" s="31">
        <f t="shared" si="5"/>
        <v>28551.33668176971</v>
      </c>
      <c r="L10" s="8">
        <f t="shared" si="6"/>
        <v>4.4556264453288916</v>
      </c>
      <c r="M10" s="8">
        <f t="shared" si="7"/>
        <v>1.7154853383127924</v>
      </c>
      <c r="N10" s="17">
        <f t="shared" si="8"/>
        <v>1.3000994512003818</v>
      </c>
      <c r="O10" s="25">
        <v>68.3</v>
      </c>
      <c r="P10" s="26">
        <v>5.4</v>
      </c>
      <c r="Q10" s="26">
        <v>68.7</v>
      </c>
      <c r="R10" s="26">
        <v>137.30000000000001</v>
      </c>
      <c r="S10" s="31">
        <f t="shared" si="9"/>
        <v>73.7</v>
      </c>
      <c r="T10" s="31">
        <f t="shared" si="10"/>
        <v>206</v>
      </c>
      <c r="U10" s="31">
        <f t="shared" si="11"/>
        <v>485.7</v>
      </c>
      <c r="V10" s="26">
        <v>118111.95917000568</v>
      </c>
      <c r="W10" s="31">
        <f t="shared" si="12"/>
        <v>19.9136813995087</v>
      </c>
      <c r="X10" s="31">
        <f t="shared" si="13"/>
        <v>70.444829247934265</v>
      </c>
      <c r="Y10" s="31">
        <f t="shared" si="14"/>
        <v>17130.691364772563</v>
      </c>
      <c r="Z10" s="38">
        <f t="shared" si="15"/>
        <v>4.2337748906856927</v>
      </c>
      <c r="AA10" s="38">
        <f t="shared" si="16"/>
        <v>1.8478491207739256</v>
      </c>
      <c r="AB10" s="44">
        <f t="shared" si="17"/>
        <v>1.2991515545376446</v>
      </c>
    </row>
    <row r="11" spans="1:28" x14ac:dyDescent="0.3">
      <c r="A11" s="25">
        <v>68.5</v>
      </c>
      <c r="B11" s="26">
        <v>206.7</v>
      </c>
      <c r="C11" s="26">
        <v>69.099999999999994</v>
      </c>
      <c r="D11" s="26">
        <v>10.5</v>
      </c>
      <c r="E11" s="7">
        <f t="shared" si="0"/>
        <v>275.2</v>
      </c>
      <c r="F11" s="7">
        <f t="shared" si="1"/>
        <v>79.599999999999994</v>
      </c>
      <c r="G11" s="31">
        <f t="shared" si="2"/>
        <v>434.4</v>
      </c>
      <c r="H11" s="49">
        <v>197046.06525911708</v>
      </c>
      <c r="I11" s="32">
        <f t="shared" si="3"/>
        <v>29.97930040261069</v>
      </c>
      <c r="J11" s="31">
        <f t="shared" si="4"/>
        <v>63.004393298955407</v>
      </c>
      <c r="K11" s="31">
        <f t="shared" si="5"/>
        <v>28579.11554695453</v>
      </c>
      <c r="L11" s="8">
        <f t="shared" si="6"/>
        <v>4.4560487843212648</v>
      </c>
      <c r="M11" s="8">
        <f t="shared" si="7"/>
        <v>1.7993708338816798</v>
      </c>
      <c r="N11" s="17">
        <f t="shared" si="8"/>
        <v>1.4768214939281776</v>
      </c>
      <c r="O11" s="25">
        <v>68.2</v>
      </c>
      <c r="P11" s="26">
        <v>7.8</v>
      </c>
      <c r="Q11" s="26">
        <v>68.7</v>
      </c>
      <c r="R11" s="26">
        <v>206.1</v>
      </c>
      <c r="S11" s="31">
        <f t="shared" si="9"/>
        <v>76</v>
      </c>
      <c r="T11" s="31">
        <f t="shared" si="10"/>
        <v>274.8</v>
      </c>
      <c r="U11" s="31">
        <f t="shared" si="11"/>
        <v>625.6</v>
      </c>
      <c r="V11" s="26">
        <v>112879.89433289059</v>
      </c>
      <c r="W11" s="31">
        <f t="shared" si="12"/>
        <v>29.892277759932576</v>
      </c>
      <c r="X11" s="31">
        <f t="shared" si="13"/>
        <v>90.735608765714801</v>
      </c>
      <c r="Y11" s="31">
        <f t="shared" si="14"/>
        <v>16371.844516790899</v>
      </c>
      <c r="Z11" s="38">
        <f t="shared" si="15"/>
        <v>4.2140976115033819</v>
      </c>
      <c r="AA11" s="38">
        <f t="shared" si="16"/>
        <v>1.9577777573526811</v>
      </c>
      <c r="AB11" s="44">
        <f t="shared" si="17"/>
        <v>1.4755590090801023</v>
      </c>
    </row>
    <row r="12" spans="1:28" x14ac:dyDescent="0.3">
      <c r="A12" s="25">
        <v>102.7</v>
      </c>
      <c r="B12" s="26">
        <v>68.7</v>
      </c>
      <c r="C12" s="26">
        <v>102.6</v>
      </c>
      <c r="D12" s="26">
        <v>4</v>
      </c>
      <c r="E12" s="7">
        <f t="shared" si="0"/>
        <v>171.4</v>
      </c>
      <c r="F12" s="7">
        <f t="shared" si="1"/>
        <v>106.6</v>
      </c>
      <c r="G12" s="31">
        <f t="shared" si="2"/>
        <v>384.6</v>
      </c>
      <c r="H12" s="49">
        <v>214372.77486910991</v>
      </c>
      <c r="I12" s="32">
        <f t="shared" si="3"/>
        <v>9.9640925866441918</v>
      </c>
      <c r="J12" s="31">
        <f t="shared" si="4"/>
        <v>55.781513956671851</v>
      </c>
      <c r="K12" s="31">
        <f t="shared" si="5"/>
        <v>31092.14231225098</v>
      </c>
      <c r="L12" s="8">
        <f t="shared" si="6"/>
        <v>4.4926506468529483</v>
      </c>
      <c r="M12" s="8">
        <f t="shared" si="7"/>
        <v>1.7464902972033505</v>
      </c>
      <c r="N12" s="17">
        <f t="shared" si="8"/>
        <v>0.9984377543604398</v>
      </c>
      <c r="O12" s="25">
        <v>102.3</v>
      </c>
      <c r="P12" s="26">
        <v>1.3</v>
      </c>
      <c r="Q12" s="26">
        <v>102.6</v>
      </c>
      <c r="R12" s="26">
        <v>68.900000000000006</v>
      </c>
      <c r="S12" s="31">
        <f t="shared" si="9"/>
        <v>103.6</v>
      </c>
      <c r="T12" s="31">
        <f t="shared" si="10"/>
        <v>171.5</v>
      </c>
      <c r="U12" s="31">
        <f t="shared" si="11"/>
        <v>446.6</v>
      </c>
      <c r="V12" s="26">
        <v>150318.4682288286</v>
      </c>
      <c r="W12" s="31">
        <f t="shared" si="12"/>
        <v>9.9931001342035639</v>
      </c>
      <c r="X12" s="31">
        <f t="shared" si="13"/>
        <v>64.773853700077098</v>
      </c>
      <c r="Y12" s="31">
        <f t="shared" si="14"/>
        <v>21801.850580998274</v>
      </c>
      <c r="Z12" s="38">
        <f t="shared" si="15"/>
        <v>4.3384933588800756</v>
      </c>
      <c r="AA12" s="38">
        <f t="shared" si="16"/>
        <v>1.8113997360363085</v>
      </c>
      <c r="AB12" s="44">
        <f t="shared" si="17"/>
        <v>0.99970023920851525</v>
      </c>
    </row>
    <row r="13" spans="1:28" x14ac:dyDescent="0.3">
      <c r="A13" s="25">
        <v>102.4</v>
      </c>
      <c r="B13" s="26">
        <v>103.1</v>
      </c>
      <c r="C13" s="26">
        <v>102.6</v>
      </c>
      <c r="D13" s="26">
        <v>5.8</v>
      </c>
      <c r="E13" s="7">
        <f t="shared" si="0"/>
        <v>205.5</v>
      </c>
      <c r="F13" s="7">
        <f t="shared" si="1"/>
        <v>108.39999999999999</v>
      </c>
      <c r="G13" s="31">
        <f t="shared" si="2"/>
        <v>422.29999999999995</v>
      </c>
      <c r="H13" s="49">
        <v>220716.95402298847</v>
      </c>
      <c r="I13" s="32">
        <f t="shared" si="3"/>
        <v>14.953390766856129</v>
      </c>
      <c r="J13" s="31">
        <f t="shared" si="4"/>
        <v>61.249436671613417</v>
      </c>
      <c r="K13" s="31">
        <f t="shared" si="5"/>
        <v>32012.287704907518</v>
      </c>
      <c r="L13" s="8">
        <f t="shared" si="6"/>
        <v>4.5053167113861177</v>
      </c>
      <c r="M13" s="8">
        <f t="shared" si="7"/>
        <v>1.7871020987257971</v>
      </c>
      <c r="N13" s="17">
        <f t="shared" si="8"/>
        <v>1.1747396825844059</v>
      </c>
      <c r="O13" s="25">
        <v>102.3</v>
      </c>
      <c r="P13" s="26">
        <v>3.9</v>
      </c>
      <c r="Q13" s="26">
        <v>102.6</v>
      </c>
      <c r="R13" s="26">
        <v>102.6</v>
      </c>
      <c r="S13" s="31">
        <f t="shared" si="9"/>
        <v>106.2</v>
      </c>
      <c r="T13" s="31">
        <f t="shared" si="10"/>
        <v>205.2</v>
      </c>
      <c r="U13" s="31">
        <f t="shared" si="11"/>
        <v>516.6</v>
      </c>
      <c r="V13" s="26">
        <v>150548.52708496095</v>
      </c>
      <c r="W13" s="31">
        <f t="shared" si="12"/>
        <v>14.8808718979577</v>
      </c>
      <c r="X13" s="31">
        <f t="shared" si="13"/>
        <v>74.926495345857205</v>
      </c>
      <c r="Y13" s="31">
        <f t="shared" si="14"/>
        <v>21835.217797051846</v>
      </c>
      <c r="Z13" s="38">
        <f t="shared" si="15"/>
        <v>4.3391575281825272</v>
      </c>
      <c r="AA13" s="38">
        <f t="shared" si="16"/>
        <v>1.8746354191381878</v>
      </c>
      <c r="AB13" s="44">
        <f t="shared" si="17"/>
        <v>1.1726283780766869</v>
      </c>
    </row>
    <row r="14" spans="1:28" x14ac:dyDescent="0.3">
      <c r="A14" s="25">
        <v>102.8</v>
      </c>
      <c r="B14" s="26">
        <v>206.4</v>
      </c>
      <c r="C14" s="26">
        <v>102.8</v>
      </c>
      <c r="D14" s="26">
        <v>10.199999999999999</v>
      </c>
      <c r="E14" s="7">
        <f t="shared" si="0"/>
        <v>309.2</v>
      </c>
      <c r="F14" s="7">
        <f t="shared" si="1"/>
        <v>113</v>
      </c>
      <c r="G14" s="31">
        <f t="shared" si="2"/>
        <v>535.20000000000005</v>
      </c>
      <c r="H14" s="49">
        <v>238307.63270050366</v>
      </c>
      <c r="I14" s="32">
        <f t="shared" si="3"/>
        <v>29.935789081271633</v>
      </c>
      <c r="J14" s="31">
        <f t="shared" si="4"/>
        <v>77.624197268878774</v>
      </c>
      <c r="K14" s="31">
        <f t="shared" si="5"/>
        <v>34563.599946605755</v>
      </c>
      <c r="L14" s="8">
        <f t="shared" si="6"/>
        <v>4.5386189697884491</v>
      </c>
      <c r="M14" s="8">
        <f t="shared" si="7"/>
        <v>1.8899971220606562</v>
      </c>
      <c r="N14" s="17">
        <f t="shared" si="8"/>
        <v>1.4761907102560632</v>
      </c>
      <c r="O14" s="25">
        <v>102.3</v>
      </c>
      <c r="P14" s="26">
        <v>6</v>
      </c>
      <c r="Q14" s="26">
        <v>102.6</v>
      </c>
      <c r="R14" s="26">
        <v>206.4</v>
      </c>
      <c r="S14" s="31">
        <f t="shared" si="9"/>
        <v>108.3</v>
      </c>
      <c r="T14" s="31">
        <f t="shared" si="10"/>
        <v>309</v>
      </c>
      <c r="U14" s="31">
        <f t="shared" si="11"/>
        <v>726.3</v>
      </c>
      <c r="V14" s="26">
        <v>156275.70413230979</v>
      </c>
      <c r="W14" s="31">
        <f t="shared" si="12"/>
        <v>29.935789081271633</v>
      </c>
      <c r="X14" s="31">
        <f t="shared" si="13"/>
        <v>105.34090896185846</v>
      </c>
      <c r="Y14" s="31">
        <f t="shared" si="14"/>
        <v>22665.874599961415</v>
      </c>
      <c r="Z14" s="38">
        <f t="shared" si="15"/>
        <v>4.3553724816832027</v>
      </c>
      <c r="AA14" s="38">
        <f t="shared" si="16"/>
        <v>2.0225970614622848</v>
      </c>
      <c r="AB14" s="44">
        <f t="shared" si="17"/>
        <v>1.4761907102560632</v>
      </c>
    </row>
    <row r="15" spans="1:28" x14ac:dyDescent="0.3">
      <c r="A15" s="25">
        <v>137.69999999999999</v>
      </c>
      <c r="B15" s="26">
        <v>102.4</v>
      </c>
      <c r="C15" s="26">
        <v>137.5</v>
      </c>
      <c r="D15" s="26">
        <v>5.0999999999999996</v>
      </c>
      <c r="E15" s="7">
        <f t="shared" si="0"/>
        <v>240.1</v>
      </c>
      <c r="F15" s="7">
        <f t="shared" si="1"/>
        <v>142.6</v>
      </c>
      <c r="G15" s="31">
        <f t="shared" si="2"/>
        <v>525.29999999999995</v>
      </c>
      <c r="H15" s="49">
        <v>258165.82064297801</v>
      </c>
      <c r="I15" s="32">
        <f t="shared" si="3"/>
        <v>14.85186435039833</v>
      </c>
      <c r="J15" s="31">
        <f t="shared" si="4"/>
        <v>76.188323664689861</v>
      </c>
      <c r="K15" s="31">
        <f t="shared" si="5"/>
        <v>37443.786602527092</v>
      </c>
      <c r="L15" s="8">
        <f t="shared" si="6"/>
        <v>4.5733797614717204</v>
      </c>
      <c r="M15" s="8">
        <f t="shared" si="7"/>
        <v>1.8818884181039979</v>
      </c>
      <c r="N15" s="17">
        <f t="shared" si="8"/>
        <v>1.1717809739407012</v>
      </c>
      <c r="O15" s="25">
        <v>137.6</v>
      </c>
      <c r="P15" s="26">
        <v>-3</v>
      </c>
      <c r="Q15" s="26">
        <v>137.6</v>
      </c>
      <c r="R15" s="26">
        <v>102.7</v>
      </c>
      <c r="S15" s="31">
        <f t="shared" si="9"/>
        <v>134.6</v>
      </c>
      <c r="T15" s="31">
        <f t="shared" si="10"/>
        <v>240.3</v>
      </c>
      <c r="U15" s="31">
        <f t="shared" si="11"/>
        <v>615.20000000000005</v>
      </c>
      <c r="V15" s="26">
        <v>186013.78483182262</v>
      </c>
      <c r="W15" s="31">
        <f t="shared" si="12"/>
        <v>14.895375671737387</v>
      </c>
      <c r="X15" s="31">
        <f t="shared" si="13"/>
        <v>89.227216292627475</v>
      </c>
      <c r="Y15" s="31">
        <f t="shared" si="14"/>
        <v>26979.018551039178</v>
      </c>
      <c r="Z15" s="38">
        <f t="shared" si="15"/>
        <v>4.4310261467583931</v>
      </c>
      <c r="AA15" s="38">
        <f t="shared" si="16"/>
        <v>1.9504973440942641</v>
      </c>
      <c r="AB15" s="44">
        <f t="shared" si="17"/>
        <v>1.1730514608981675</v>
      </c>
    </row>
    <row r="16" spans="1:28" x14ac:dyDescent="0.3">
      <c r="A16" s="25">
        <v>137.6</v>
      </c>
      <c r="B16" s="26">
        <v>137.5</v>
      </c>
      <c r="C16" s="26">
        <v>137.4</v>
      </c>
      <c r="D16" s="26">
        <v>6.6</v>
      </c>
      <c r="E16" s="7">
        <f t="shared" si="0"/>
        <v>275.10000000000002</v>
      </c>
      <c r="F16" s="7">
        <f t="shared" si="1"/>
        <v>144</v>
      </c>
      <c r="G16" s="31">
        <f t="shared" si="2"/>
        <v>563.1</v>
      </c>
      <c r="H16" s="49">
        <v>266764.32291666663</v>
      </c>
      <c r="I16" s="32">
        <f t="shared" si="3"/>
        <v>19.942688947068071</v>
      </c>
      <c r="J16" s="31">
        <f t="shared" si="4"/>
        <v>81.670750153411134</v>
      </c>
      <c r="K16" s="31">
        <f t="shared" si="5"/>
        <v>38690.893920744034</v>
      </c>
      <c r="L16" s="8">
        <f t="shared" si="6"/>
        <v>4.5876087638479328</v>
      </c>
      <c r="M16" s="8">
        <f t="shared" si="7"/>
        <v>1.9120665446418981</v>
      </c>
      <c r="N16" s="17">
        <f t="shared" si="8"/>
        <v>1.299783715467171</v>
      </c>
      <c r="O16" s="25">
        <v>137.30000000000001</v>
      </c>
      <c r="P16" s="26">
        <v>0.7</v>
      </c>
      <c r="Q16" s="26">
        <v>137.6</v>
      </c>
      <c r="R16" s="26">
        <v>137.6</v>
      </c>
      <c r="S16" s="31">
        <f t="shared" si="9"/>
        <v>138</v>
      </c>
      <c r="T16" s="31">
        <f t="shared" si="10"/>
        <v>275.2</v>
      </c>
      <c r="U16" s="31">
        <f t="shared" si="11"/>
        <v>688.4</v>
      </c>
      <c r="V16" s="26">
        <v>189306.51138168343</v>
      </c>
      <c r="W16" s="31">
        <f t="shared" si="12"/>
        <v>19.957192720847754</v>
      </c>
      <c r="X16" s="31">
        <f t="shared" si="13"/>
        <v>99.843978699357521</v>
      </c>
      <c r="Y16" s="31">
        <f t="shared" si="14"/>
        <v>27456.588161014646</v>
      </c>
      <c r="Z16" s="38">
        <f t="shared" si="15"/>
        <v>4.4386465695029358</v>
      </c>
      <c r="AA16" s="38">
        <f t="shared" si="16"/>
        <v>1.999321878956412</v>
      </c>
      <c r="AB16" s="44">
        <f t="shared" si="17"/>
        <v>1.3000994512003818</v>
      </c>
    </row>
    <row r="17" spans="1:28" ht="15" thickBot="1" x14ac:dyDescent="0.35">
      <c r="A17" s="27">
        <v>137.6</v>
      </c>
      <c r="B17" s="28">
        <v>275.39999999999998</v>
      </c>
      <c r="C17" s="28">
        <v>137.4</v>
      </c>
      <c r="D17" s="28">
        <v>11.8</v>
      </c>
      <c r="E17" s="13">
        <f t="shared" si="0"/>
        <v>413</v>
      </c>
      <c r="F17" s="13">
        <f t="shared" si="1"/>
        <v>149.20000000000002</v>
      </c>
      <c r="G17" s="34">
        <f t="shared" si="2"/>
        <v>711.40000000000009</v>
      </c>
      <c r="H17" s="50">
        <v>277260.81081081083</v>
      </c>
      <c r="I17" s="35">
        <f t="shared" si="3"/>
        <v>39.943392989254882</v>
      </c>
      <c r="J17" s="34">
        <f t="shared" si="4"/>
        <v>103.17984666868529</v>
      </c>
      <c r="K17" s="34">
        <f t="shared" si="5"/>
        <v>40213.280779722823</v>
      </c>
      <c r="L17" s="14">
        <f t="shared" si="6"/>
        <v>4.6043695062391112</v>
      </c>
      <c r="M17" s="14">
        <f t="shared" si="7"/>
        <v>2.0135948781506512</v>
      </c>
      <c r="N17" s="18">
        <f t="shared" si="8"/>
        <v>1.6014449532217943</v>
      </c>
      <c r="O17" s="27">
        <v>137.4</v>
      </c>
      <c r="P17" s="28">
        <v>-6.4</v>
      </c>
      <c r="Q17" s="28">
        <v>137.6</v>
      </c>
      <c r="R17" s="28">
        <v>275</v>
      </c>
      <c r="S17" s="34">
        <f t="shared" si="9"/>
        <v>131</v>
      </c>
      <c r="T17" s="34">
        <f t="shared" si="10"/>
        <v>412.6</v>
      </c>
      <c r="U17" s="34">
        <f t="shared" si="11"/>
        <v>956.2</v>
      </c>
      <c r="V17" s="28">
        <v>197618.13280002828</v>
      </c>
      <c r="W17" s="34">
        <f t="shared" si="12"/>
        <v>39.885377894136141</v>
      </c>
      <c r="X17" s="34">
        <f t="shared" si="13"/>
        <v>138.68508488135629</v>
      </c>
      <c r="Y17" s="34">
        <f t="shared" si="14"/>
        <v>28662.086928955301</v>
      </c>
      <c r="Z17" s="45">
        <f t="shared" si="15"/>
        <v>4.4573078088363633</v>
      </c>
      <c r="AA17" s="45">
        <f t="shared" si="16"/>
        <v>2.1420297566606599</v>
      </c>
      <c r="AB17" s="46">
        <f t="shared" si="17"/>
        <v>1.600813711131152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4" t="s">
        <v>17</v>
      </c>
      <c r="B22" s="4"/>
      <c r="O22" s="4" t="s">
        <v>17</v>
      </c>
      <c r="P22" s="4"/>
    </row>
    <row r="23" spans="1:28" x14ac:dyDescent="0.3">
      <c r="A23" s="1" t="s">
        <v>18</v>
      </c>
      <c r="B23" s="1">
        <v>0.99703375448788278</v>
      </c>
      <c r="O23" s="1" t="s">
        <v>18</v>
      </c>
      <c r="P23" s="1">
        <v>0.99551442770376786</v>
      </c>
    </row>
    <row r="24" spans="1:28" x14ac:dyDescent="0.3">
      <c r="A24" s="1" t="s">
        <v>19</v>
      </c>
      <c r="B24" s="1">
        <v>0.99407630758820376</v>
      </c>
      <c r="O24" s="1" t="s">
        <v>19</v>
      </c>
      <c r="P24" s="1">
        <v>0.99104897576636053</v>
      </c>
    </row>
    <row r="25" spans="1:28" x14ac:dyDescent="0.3">
      <c r="A25" s="1" t="s">
        <v>20</v>
      </c>
      <c r="B25" s="1">
        <v>0.99308902551957112</v>
      </c>
      <c r="O25" s="1" t="s">
        <v>20</v>
      </c>
      <c r="P25" s="1">
        <v>0.98955713839408732</v>
      </c>
    </row>
    <row r="26" spans="1:28" x14ac:dyDescent="0.3">
      <c r="A26" s="1" t="s">
        <v>21</v>
      </c>
      <c r="B26" s="1">
        <v>1.2325270736244899E-2</v>
      </c>
      <c r="O26" s="1" t="s">
        <v>21</v>
      </c>
      <c r="P26" s="1">
        <v>2.4379719234857464E-2</v>
      </c>
    </row>
    <row r="27" spans="1:28" ht="15" thickBot="1" x14ac:dyDescent="0.35">
      <c r="A27" s="2" t="s">
        <v>22</v>
      </c>
      <c r="B27" s="2">
        <v>15</v>
      </c>
      <c r="O27" s="2" t="s">
        <v>22</v>
      </c>
      <c r="P27" s="2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3"/>
      <c r="B30" s="3" t="s">
        <v>28</v>
      </c>
      <c r="C30" s="3" t="s">
        <v>29</v>
      </c>
      <c r="D30" s="3" t="s">
        <v>30</v>
      </c>
      <c r="E30" s="3" t="s">
        <v>31</v>
      </c>
      <c r="F30" s="3" t="s">
        <v>32</v>
      </c>
      <c r="O30" s="3"/>
      <c r="P30" s="3" t="s">
        <v>28</v>
      </c>
      <c r="Q30" s="3" t="s">
        <v>29</v>
      </c>
      <c r="R30" s="3" t="s">
        <v>30</v>
      </c>
      <c r="S30" s="3" t="s">
        <v>31</v>
      </c>
      <c r="T30" s="3" t="s">
        <v>32</v>
      </c>
    </row>
    <row r="31" spans="1:28" x14ac:dyDescent="0.3">
      <c r="A31" s="1" t="s">
        <v>24</v>
      </c>
      <c r="B31" s="1">
        <v>2</v>
      </c>
      <c r="C31" s="1">
        <v>0.30591544562270506</v>
      </c>
      <c r="D31" s="1">
        <v>0.15295772281135253</v>
      </c>
      <c r="E31" s="1">
        <v>1006.8817607159813</v>
      </c>
      <c r="F31" s="1">
        <v>4.3207088051529164E-14</v>
      </c>
      <c r="O31" s="1" t="s">
        <v>24</v>
      </c>
      <c r="P31" s="1">
        <v>2</v>
      </c>
      <c r="Q31" s="1">
        <v>0.78969798490056986</v>
      </c>
      <c r="R31" s="1">
        <v>0.39484899245028493</v>
      </c>
      <c r="S31" s="1">
        <v>664.31435100477302</v>
      </c>
      <c r="T31" s="1">
        <v>5.1432353477690193E-13</v>
      </c>
    </row>
    <row r="32" spans="1:28" x14ac:dyDescent="0.3">
      <c r="A32" s="1" t="s">
        <v>25</v>
      </c>
      <c r="B32" s="1">
        <v>12</v>
      </c>
      <c r="C32" s="1">
        <v>1.8229475846608186E-3</v>
      </c>
      <c r="D32" s="1">
        <v>1.5191229872173488E-4</v>
      </c>
      <c r="E32" s="1"/>
      <c r="F32" s="1"/>
      <c r="O32" s="1" t="s">
        <v>25</v>
      </c>
      <c r="P32" s="1">
        <v>12</v>
      </c>
      <c r="Q32" s="1">
        <v>7.1324485196457479E-3</v>
      </c>
      <c r="R32" s="1">
        <v>5.9437070997047899E-4</v>
      </c>
      <c r="S32" s="1"/>
      <c r="T32" s="1"/>
    </row>
    <row r="33" spans="1:23" ht="15" thickBot="1" x14ac:dyDescent="0.35">
      <c r="A33" s="2" t="s">
        <v>26</v>
      </c>
      <c r="B33" s="2">
        <v>14</v>
      </c>
      <c r="C33" s="2">
        <v>0.3077383932073659</v>
      </c>
      <c r="D33" s="2"/>
      <c r="E33" s="2"/>
      <c r="F33" s="2"/>
      <c r="O33" s="2" t="s">
        <v>26</v>
      </c>
      <c r="P33" s="2">
        <v>14</v>
      </c>
      <c r="Q33" s="2">
        <v>0.79683043342021564</v>
      </c>
      <c r="R33" s="2"/>
      <c r="S33" s="2"/>
      <c r="T33" s="2"/>
    </row>
    <row r="34" spans="1:23" ht="15" thickBot="1" x14ac:dyDescent="0.35"/>
    <row r="35" spans="1:23" x14ac:dyDescent="0.3">
      <c r="A35" s="3"/>
      <c r="B35" s="3" t="s">
        <v>33</v>
      </c>
      <c r="C35" s="3" t="s">
        <v>21</v>
      </c>
      <c r="D35" s="3" t="s">
        <v>34</v>
      </c>
      <c r="E35" s="3" t="s">
        <v>35</v>
      </c>
      <c r="F35" s="3" t="s">
        <v>36</v>
      </c>
      <c r="G35" s="3" t="s">
        <v>37</v>
      </c>
      <c r="H35" s="3" t="s">
        <v>38</v>
      </c>
      <c r="I35" s="3" t="s">
        <v>39</v>
      </c>
      <c r="O35" s="3"/>
      <c r="P35" s="3" t="s">
        <v>33</v>
      </c>
      <c r="Q35" s="3" t="s">
        <v>21</v>
      </c>
      <c r="R35" s="3" t="s">
        <v>34</v>
      </c>
      <c r="S35" s="3" t="s">
        <v>35</v>
      </c>
      <c r="T35" s="3" t="s">
        <v>36</v>
      </c>
      <c r="U35" s="3" t="s">
        <v>37</v>
      </c>
      <c r="V35" s="3" t="s">
        <v>38</v>
      </c>
      <c r="W35" s="3" t="s">
        <v>39</v>
      </c>
    </row>
    <row r="36" spans="1:23" x14ac:dyDescent="0.3">
      <c r="A36" s="1" t="s">
        <v>27</v>
      </c>
      <c r="B36" s="1">
        <v>3.5397264715713868</v>
      </c>
      <c r="C36" s="1">
        <v>2.0537191575079262E-2</v>
      </c>
      <c r="D36" s="1">
        <v>172.3568901147442</v>
      </c>
      <c r="E36" s="1">
        <v>9.7786408780318267E-22</v>
      </c>
      <c r="F36" s="1">
        <v>3.4949797750822702</v>
      </c>
      <c r="G36" s="1">
        <v>3.5844731680605033</v>
      </c>
      <c r="H36" s="1">
        <v>3.4949797750822702</v>
      </c>
      <c r="I36" s="1">
        <v>3.5844731680605033</v>
      </c>
      <c r="O36" s="1" t="s">
        <v>27</v>
      </c>
      <c r="P36" s="1">
        <v>2.3853624275028347</v>
      </c>
      <c r="Q36" s="1">
        <v>5.4050052529945991E-2</v>
      </c>
      <c r="R36" s="1">
        <v>44.132471956086334</v>
      </c>
      <c r="S36" s="1">
        <v>1.1924437767097702E-14</v>
      </c>
      <c r="T36" s="1">
        <v>2.2675974796064007</v>
      </c>
      <c r="U36" s="1">
        <v>2.5031273753992687</v>
      </c>
      <c r="V36" s="1">
        <v>2.2675974796064007</v>
      </c>
      <c r="W36" s="1">
        <v>2.5031273753992687</v>
      </c>
    </row>
    <row r="37" spans="1:23" x14ac:dyDescent="0.3">
      <c r="A37" s="1" t="s">
        <v>40</v>
      </c>
      <c r="B37" s="1">
        <v>0.65140895474446581</v>
      </c>
      <c r="C37" s="1">
        <v>2.4042515389178242E-2</v>
      </c>
      <c r="D37" s="1">
        <v>27.094043372752544</v>
      </c>
      <c r="E37" s="1">
        <v>3.9325761241379764E-12</v>
      </c>
      <c r="F37" s="1">
        <v>0.59902481375705252</v>
      </c>
      <c r="G37" s="1">
        <v>0.70379309573187909</v>
      </c>
      <c r="H37" s="1">
        <v>0.59902481375705252</v>
      </c>
      <c r="I37" s="1">
        <v>0.70379309573187909</v>
      </c>
      <c r="O37" s="1" t="s">
        <v>40</v>
      </c>
      <c r="P37" s="1">
        <v>1.4703700988094204</v>
      </c>
      <c r="Q37" s="1">
        <v>6.2859153801367862E-2</v>
      </c>
      <c r="R37" s="1">
        <v>23.391503224108373</v>
      </c>
      <c r="S37" s="1">
        <v>2.2243565671878159E-11</v>
      </c>
      <c r="T37" s="1">
        <v>1.3334117680449746</v>
      </c>
      <c r="U37" s="1">
        <v>1.6073284295738661</v>
      </c>
      <c r="V37" s="1">
        <v>1.3334117680449746</v>
      </c>
      <c r="W37" s="1">
        <v>1.6073284295738661</v>
      </c>
    </row>
    <row r="38" spans="1:23" ht="15" thickBot="1" x14ac:dyDescent="0.35">
      <c r="A38" s="2" t="s">
        <v>41</v>
      </c>
      <c r="B38" s="2">
        <v>-0.16161644262146171</v>
      </c>
      <c r="C38" s="2">
        <v>2.2798667824525675E-2</v>
      </c>
      <c r="D38" s="2">
        <v>-7.0888546587622443</v>
      </c>
      <c r="E38" s="2">
        <v>1.2671574718073304E-5</v>
      </c>
      <c r="F38" s="2">
        <v>-0.21129047257685971</v>
      </c>
      <c r="G38" s="2">
        <v>-0.11194241266606372</v>
      </c>
      <c r="H38" s="2">
        <v>-0.21129047257685971</v>
      </c>
      <c r="I38" s="2">
        <v>-0.11194241266606372</v>
      </c>
      <c r="O38" s="2" t="s">
        <v>41</v>
      </c>
      <c r="P38" s="2">
        <v>-0.68429795704516883</v>
      </c>
      <c r="Q38" s="2">
        <v>5.827893496006796E-2</v>
      </c>
      <c r="R38" s="2">
        <v>-11.741771834266391</v>
      </c>
      <c r="S38" s="2">
        <v>6.1600247767539254E-8</v>
      </c>
      <c r="T38" s="2">
        <v>-0.81127684823550683</v>
      </c>
      <c r="U38" s="2">
        <v>-0.55731906585483082</v>
      </c>
      <c r="V38" s="2">
        <v>-0.81127684823550683</v>
      </c>
      <c r="W38" s="2">
        <v>-0.55731906585483082</v>
      </c>
    </row>
    <row r="40" spans="1:23" x14ac:dyDescent="0.3">
      <c r="B40">
        <f>10^B36</f>
        <v>3465.1853654541792</v>
      </c>
      <c r="P40">
        <f>10^P36</f>
        <v>242.86359953498663</v>
      </c>
    </row>
    <row r="41" spans="1:23" x14ac:dyDescent="0.3">
      <c r="B41" s="1">
        <v>0.65140895474446581</v>
      </c>
      <c r="P41" s="1">
        <v>1.4703700988094204</v>
      </c>
    </row>
    <row r="42" spans="1:23" ht="15" thickBot="1" x14ac:dyDescent="0.35">
      <c r="B42" s="2">
        <v>-0.16161644262146171</v>
      </c>
      <c r="P42" s="2">
        <v>-0.68429795704516883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activeCell="I41" sqref="I41"/>
    </sheetView>
  </sheetViews>
  <sheetFormatPr defaultRowHeight="14.4" x14ac:dyDescent="0.3"/>
  <cols>
    <col min="8" max="8" width="9.44140625" customWidth="1"/>
  </cols>
  <sheetData>
    <row r="1" spans="1:28" x14ac:dyDescent="0.3">
      <c r="A1" s="9" t="s">
        <v>0</v>
      </c>
      <c r="B1" s="3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3" t="s">
        <v>6</v>
      </c>
      <c r="H1" s="33" t="s">
        <v>7</v>
      </c>
      <c r="I1" s="33" t="s">
        <v>1</v>
      </c>
      <c r="J1" s="33" t="s">
        <v>6</v>
      </c>
      <c r="K1" s="33" t="s">
        <v>7</v>
      </c>
      <c r="L1" s="11" t="s">
        <v>8</v>
      </c>
      <c r="M1" s="11" t="s">
        <v>9</v>
      </c>
      <c r="N1" s="15" t="s">
        <v>10</v>
      </c>
      <c r="O1" s="39" t="s">
        <v>0</v>
      </c>
      <c r="P1" s="33" t="s">
        <v>1</v>
      </c>
      <c r="Q1" s="33" t="s">
        <v>2</v>
      </c>
      <c r="R1" s="33" t="s">
        <v>3</v>
      </c>
      <c r="S1" s="33" t="s">
        <v>4</v>
      </c>
      <c r="T1" s="33" t="s">
        <v>5</v>
      </c>
      <c r="U1" s="33" t="s">
        <v>6</v>
      </c>
      <c r="V1" s="33" t="s">
        <v>11</v>
      </c>
      <c r="W1" s="33" t="s">
        <v>3</v>
      </c>
      <c r="X1" s="33" t="s">
        <v>6</v>
      </c>
      <c r="Y1" s="33" t="s">
        <v>11</v>
      </c>
      <c r="Z1" s="40" t="s">
        <v>12</v>
      </c>
      <c r="AA1" s="40" t="s">
        <v>9</v>
      </c>
      <c r="AB1" s="41" t="s">
        <v>13</v>
      </c>
    </row>
    <row r="2" spans="1:28" x14ac:dyDescent="0.3">
      <c r="A2" s="12" t="s">
        <v>14</v>
      </c>
      <c r="B2" s="30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30" t="s">
        <v>14</v>
      </c>
      <c r="H2" s="30" t="s">
        <v>14</v>
      </c>
      <c r="I2" s="30" t="s">
        <v>15</v>
      </c>
      <c r="J2" s="30" t="s">
        <v>15</v>
      </c>
      <c r="K2" s="30" t="s">
        <v>15</v>
      </c>
      <c r="L2" s="6"/>
      <c r="M2" s="6"/>
      <c r="N2" s="16"/>
      <c r="O2" s="42" t="s">
        <v>14</v>
      </c>
      <c r="P2" s="30" t="s">
        <v>14</v>
      </c>
      <c r="Q2" s="30" t="s">
        <v>14</v>
      </c>
      <c r="R2" s="30" t="s">
        <v>14</v>
      </c>
      <c r="S2" s="30" t="s">
        <v>14</v>
      </c>
      <c r="T2" s="30" t="s">
        <v>14</v>
      </c>
      <c r="U2" s="30" t="s">
        <v>14</v>
      </c>
      <c r="V2" s="30" t="s">
        <v>14</v>
      </c>
      <c r="W2" s="30" t="s">
        <v>15</v>
      </c>
      <c r="X2" s="30" t="s">
        <v>15</v>
      </c>
      <c r="Y2" s="30" t="s">
        <v>15</v>
      </c>
      <c r="Z2" s="37"/>
      <c r="AA2" s="37"/>
      <c r="AB2" s="43"/>
    </row>
    <row r="3" spans="1:28" x14ac:dyDescent="0.3">
      <c r="A3" s="25">
        <v>20.6</v>
      </c>
      <c r="B3" s="26">
        <v>20.5</v>
      </c>
      <c r="C3" s="26">
        <v>20.6</v>
      </c>
      <c r="D3" s="26">
        <v>0.5</v>
      </c>
      <c r="E3" s="7">
        <f t="shared" ref="E3:E17" si="0">A3+B3</f>
        <v>41.1</v>
      </c>
      <c r="F3" s="7">
        <f t="shared" ref="F3:F17" si="1">C3+D3</f>
        <v>21.1</v>
      </c>
      <c r="G3" s="31">
        <f t="shared" ref="G3:G17" si="2">E3+2*F3</f>
        <v>83.300000000000011</v>
      </c>
      <c r="H3" s="19">
        <v>121451.29224652088</v>
      </c>
      <c r="I3" s="32">
        <f t="shared" ref="I3:I17" si="3">B3/6.89475729</f>
        <v>2.9732736248356031</v>
      </c>
      <c r="J3" s="31">
        <f t="shared" ref="J3:J17" si="4">G3/6.89475729</f>
        <v>12.08164355847833</v>
      </c>
      <c r="K3" s="31">
        <f t="shared" ref="K3:K17" si="5">H3/6.89475729</f>
        <v>17615.020679940553</v>
      </c>
      <c r="L3" s="8">
        <f t="shared" ref="L3:L17" si="6">LOG(K3)</f>
        <v>4.245883157376972</v>
      </c>
      <c r="M3" s="8">
        <f t="shared" ref="M3:M17" si="7">LOG(J3)</f>
        <v>1.0821260187076771</v>
      </c>
      <c r="N3" s="17">
        <f t="shared" ref="N3:N17" si="8">LOG(I3)</f>
        <v>0.47323487835664368</v>
      </c>
      <c r="O3" s="25">
        <v>20.5</v>
      </c>
      <c r="P3" s="26">
        <v>1.7</v>
      </c>
      <c r="Q3" s="26">
        <v>20.6</v>
      </c>
      <c r="R3" s="26">
        <v>20.9</v>
      </c>
      <c r="S3" s="31">
        <f t="shared" ref="S3:S17" si="9">O3+P3</f>
        <v>22.2</v>
      </c>
      <c r="T3" s="31">
        <f t="shared" ref="T3:T17" si="10">Q3+R3</f>
        <v>41.5</v>
      </c>
      <c r="U3" s="31">
        <f t="shared" ref="U3:U17" si="11">S3+2*T3</f>
        <v>105.2</v>
      </c>
      <c r="V3" s="47">
        <v>31426.139842167937</v>
      </c>
      <c r="W3" s="31">
        <f t="shared" ref="W3:W17" si="12">R3/6.89475729</f>
        <v>3.0312887199543463</v>
      </c>
      <c r="X3" s="31">
        <f t="shared" ref="X3:X17" si="13">U3/6.89475729</f>
        <v>15.257970016229534</v>
      </c>
      <c r="Y3" s="31">
        <f t="shared" ref="Y3:Y17" si="14">V3/6.89475729</f>
        <v>4557.9762303957668</v>
      </c>
      <c r="Z3" s="38">
        <f t="shared" ref="Z3:Z17" si="15">LOG(Y3)</f>
        <v>3.6587720560275789</v>
      </c>
      <c r="AA3" s="38">
        <f t="shared" ref="AA3:AA17" si="16">LOG(X3)</f>
        <v>1.1834967571186097</v>
      </c>
      <c r="AB3" s="44">
        <f t="shared" ref="AB3:AB17" si="17">LOG(W3)</f>
        <v>0.48162730341194337</v>
      </c>
    </row>
    <row r="4" spans="1:28" x14ac:dyDescent="0.3">
      <c r="A4" s="25">
        <v>20.3</v>
      </c>
      <c r="B4" s="26">
        <v>41.7</v>
      </c>
      <c r="C4" s="26">
        <v>20.5</v>
      </c>
      <c r="D4" s="26">
        <v>1.6</v>
      </c>
      <c r="E4" s="7">
        <f t="shared" si="0"/>
        <v>62</v>
      </c>
      <c r="F4" s="7">
        <f t="shared" si="1"/>
        <v>22.1</v>
      </c>
      <c r="G4" s="31">
        <f t="shared" si="2"/>
        <v>106.2</v>
      </c>
      <c r="H4" s="19">
        <v>125394.55095862766</v>
      </c>
      <c r="I4" s="32">
        <f t="shared" si="3"/>
        <v>6.0480736661290075</v>
      </c>
      <c r="J4" s="31">
        <f t="shared" si="4"/>
        <v>15.403007754026392</v>
      </c>
      <c r="K4" s="31">
        <f t="shared" si="5"/>
        <v>18186.942003092274</v>
      </c>
      <c r="L4" s="8">
        <f t="shared" si="6"/>
        <v>4.2597596818656269</v>
      </c>
      <c r="M4" s="8">
        <f t="shared" si="7"/>
        <v>1.1876055340463396</v>
      </c>
      <c r="N4" s="17">
        <f t="shared" si="8"/>
        <v>0.78161707227464694</v>
      </c>
      <c r="O4" s="25">
        <v>20.2</v>
      </c>
      <c r="P4" s="26">
        <v>2</v>
      </c>
      <c r="Q4" s="26">
        <v>20.5</v>
      </c>
      <c r="R4" s="26">
        <v>41.7</v>
      </c>
      <c r="S4" s="31">
        <f t="shared" si="9"/>
        <v>22.2</v>
      </c>
      <c r="T4" s="31">
        <f t="shared" si="10"/>
        <v>62.2</v>
      </c>
      <c r="U4" s="31">
        <f t="shared" si="11"/>
        <v>146.6</v>
      </c>
      <c r="V4" s="47">
        <v>33105.230441346248</v>
      </c>
      <c r="W4" s="31">
        <f t="shared" si="12"/>
        <v>6.0480736661290075</v>
      </c>
      <c r="X4" s="31">
        <f t="shared" si="13"/>
        <v>21.262532361019481</v>
      </c>
      <c r="Y4" s="31">
        <f t="shared" si="14"/>
        <v>4801.5077324565618</v>
      </c>
      <c r="Z4" s="38">
        <f t="shared" si="15"/>
        <v>3.681377632598025</v>
      </c>
      <c r="AA4" s="38">
        <f t="shared" si="16"/>
        <v>1.3276149876059984</v>
      </c>
      <c r="AB4" s="44">
        <f t="shared" si="17"/>
        <v>0.78161707227464694</v>
      </c>
    </row>
    <row r="5" spans="1:28" x14ac:dyDescent="0.3">
      <c r="A5" s="25">
        <v>20.5</v>
      </c>
      <c r="B5" s="26">
        <v>62</v>
      </c>
      <c r="C5" s="26">
        <v>20.6</v>
      </c>
      <c r="D5" s="26">
        <v>2.1</v>
      </c>
      <c r="E5" s="7">
        <f t="shared" si="0"/>
        <v>82.5</v>
      </c>
      <c r="F5" s="7">
        <f t="shared" si="1"/>
        <v>22.700000000000003</v>
      </c>
      <c r="G5" s="31">
        <f t="shared" si="2"/>
        <v>127.9</v>
      </c>
      <c r="H5" s="19">
        <v>131314.85429992891</v>
      </c>
      <c r="I5" s="32">
        <f t="shared" si="3"/>
        <v>8.992339743405239</v>
      </c>
      <c r="J5" s="31">
        <f t="shared" si="4"/>
        <v>18.550326664218225</v>
      </c>
      <c r="K5" s="31">
        <f t="shared" si="5"/>
        <v>19045.609406785788</v>
      </c>
      <c r="L5" s="8">
        <f t="shared" si="6"/>
        <v>4.279794873440653</v>
      </c>
      <c r="M5" s="8">
        <f t="shared" si="7"/>
        <v>1.2683515617795433</v>
      </c>
      <c r="N5" s="17">
        <f t="shared" si="8"/>
        <v>0.95387270679914327</v>
      </c>
      <c r="O5" s="25">
        <v>20.3</v>
      </c>
      <c r="P5" s="26">
        <v>4.0999999999999996</v>
      </c>
      <c r="Q5" s="26">
        <v>20.9</v>
      </c>
      <c r="R5" s="26">
        <v>60.9</v>
      </c>
      <c r="S5" s="31">
        <f t="shared" si="9"/>
        <v>24.4</v>
      </c>
      <c r="T5" s="31">
        <f t="shared" si="10"/>
        <v>81.8</v>
      </c>
      <c r="U5" s="31">
        <f t="shared" si="11"/>
        <v>188</v>
      </c>
      <c r="V5" s="47">
        <v>34007.980331506071</v>
      </c>
      <c r="W5" s="31">
        <f t="shared" si="12"/>
        <v>8.8327982318286935</v>
      </c>
      <c r="X5" s="31">
        <f t="shared" si="13"/>
        <v>27.267094705809434</v>
      </c>
      <c r="Y5" s="31">
        <f t="shared" si="14"/>
        <v>4932.4405343217049</v>
      </c>
      <c r="Z5" s="38">
        <f t="shared" si="15"/>
        <v>3.6930618580860894</v>
      </c>
      <c r="AA5" s="38">
        <f t="shared" si="16"/>
        <v>1.4356388665645692</v>
      </c>
      <c r="AB5" s="44">
        <f t="shared" si="17"/>
        <v>0.94609830993376476</v>
      </c>
    </row>
    <row r="6" spans="1:28" x14ac:dyDescent="0.3">
      <c r="A6" s="25">
        <v>34.4</v>
      </c>
      <c r="B6" s="26">
        <v>34.799999999999997</v>
      </c>
      <c r="C6" s="26">
        <v>34.5</v>
      </c>
      <c r="D6" s="26">
        <v>1.2</v>
      </c>
      <c r="E6" s="7">
        <f t="shared" si="0"/>
        <v>69.199999999999989</v>
      </c>
      <c r="F6" s="7">
        <f t="shared" si="1"/>
        <v>35.700000000000003</v>
      </c>
      <c r="G6" s="31">
        <f t="shared" si="2"/>
        <v>140.6</v>
      </c>
      <c r="H6" s="19">
        <v>155013.45291479817</v>
      </c>
      <c r="I6" s="32">
        <f t="shared" si="3"/>
        <v>5.0473132753306817</v>
      </c>
      <c r="J6" s="31">
        <f t="shared" si="4"/>
        <v>20.39230593423833</v>
      </c>
      <c r="K6" s="31">
        <f t="shared" si="5"/>
        <v>22482.800538842195</v>
      </c>
      <c r="L6" s="8">
        <f t="shared" si="6"/>
        <v>4.3518504075559026</v>
      </c>
      <c r="M6" s="8">
        <f t="shared" si="7"/>
        <v>1.3094663379846945</v>
      </c>
      <c r="N6" s="17">
        <f t="shared" si="8"/>
        <v>0.70306026124747023</v>
      </c>
      <c r="O6" s="25">
        <v>34.299999999999997</v>
      </c>
      <c r="P6" s="26">
        <v>1.9</v>
      </c>
      <c r="Q6" s="26">
        <v>34.5</v>
      </c>
      <c r="R6" s="26">
        <v>34.799999999999997</v>
      </c>
      <c r="S6" s="31">
        <f t="shared" si="9"/>
        <v>36.199999999999996</v>
      </c>
      <c r="T6" s="31">
        <f t="shared" si="10"/>
        <v>69.3</v>
      </c>
      <c r="U6" s="31">
        <f t="shared" si="11"/>
        <v>174.79999999999998</v>
      </c>
      <c r="V6" s="47">
        <v>44857.258204048674</v>
      </c>
      <c r="W6" s="31">
        <f t="shared" si="12"/>
        <v>5.0473132753306817</v>
      </c>
      <c r="X6" s="31">
        <f t="shared" si="13"/>
        <v>25.352596566890895</v>
      </c>
      <c r="Y6" s="31">
        <f t="shared" si="14"/>
        <v>6505.9952536847995</v>
      </c>
      <c r="Z6" s="38">
        <f t="shared" si="15"/>
        <v>3.8133137421153318</v>
      </c>
      <c r="AA6" s="38">
        <f t="shared" si="16"/>
        <v>1.4040224455992736</v>
      </c>
      <c r="AB6" s="44">
        <f t="shared" si="17"/>
        <v>0.70306026124747023</v>
      </c>
    </row>
    <row r="7" spans="1:28" x14ac:dyDescent="0.3">
      <c r="A7" s="25">
        <v>34.299999999999997</v>
      </c>
      <c r="B7" s="26">
        <v>68.8</v>
      </c>
      <c r="C7" s="26">
        <v>34.6</v>
      </c>
      <c r="D7" s="26">
        <v>2.1</v>
      </c>
      <c r="E7" s="7">
        <f t="shared" si="0"/>
        <v>103.1</v>
      </c>
      <c r="F7" s="7">
        <f t="shared" si="1"/>
        <v>36.700000000000003</v>
      </c>
      <c r="G7" s="31">
        <f t="shared" si="2"/>
        <v>176.5</v>
      </c>
      <c r="H7" s="19">
        <v>165609.04684975767</v>
      </c>
      <c r="I7" s="32">
        <f t="shared" si="3"/>
        <v>9.978596360423877</v>
      </c>
      <c r="J7" s="31">
        <f t="shared" si="4"/>
        <v>25.599160721145559</v>
      </c>
      <c r="K7" s="31">
        <f t="shared" si="5"/>
        <v>24019.561513782839</v>
      </c>
      <c r="L7" s="8">
        <f t="shared" si="6"/>
        <v>4.3805650749285565</v>
      </c>
      <c r="M7" s="8">
        <f t="shared" si="7"/>
        <v>1.4082257270247307</v>
      </c>
      <c r="N7" s="17">
        <f t="shared" si="8"/>
        <v>0.9990694555364007</v>
      </c>
      <c r="O7" s="25">
        <v>34.299999999999997</v>
      </c>
      <c r="P7" s="26">
        <v>3.1</v>
      </c>
      <c r="Q7" s="26">
        <v>34.700000000000003</v>
      </c>
      <c r="R7" s="26">
        <v>67.599999999999994</v>
      </c>
      <c r="S7" s="31">
        <f t="shared" si="9"/>
        <v>37.4</v>
      </c>
      <c r="T7" s="31">
        <f t="shared" si="10"/>
        <v>102.3</v>
      </c>
      <c r="U7" s="31">
        <f t="shared" si="11"/>
        <v>242</v>
      </c>
      <c r="V7" s="47">
        <v>48352.316549801733</v>
      </c>
      <c r="W7" s="31">
        <f t="shared" si="12"/>
        <v>9.8045510750676463</v>
      </c>
      <c r="X7" s="31">
        <f t="shared" si="13"/>
        <v>35.099132546839805</v>
      </c>
      <c r="Y7" s="31">
        <f t="shared" si="14"/>
        <v>7012.9106096208543</v>
      </c>
      <c r="Z7" s="38">
        <f t="shared" si="15"/>
        <v>3.8458983031800003</v>
      </c>
      <c r="AA7" s="38">
        <f t="shared" si="16"/>
        <v>1.5452963832813207</v>
      </c>
      <c r="AB7" s="44">
        <f t="shared" si="17"/>
        <v>0.99142771324252532</v>
      </c>
    </row>
    <row r="8" spans="1:28" x14ac:dyDescent="0.3">
      <c r="A8" s="25">
        <v>34.6</v>
      </c>
      <c r="B8" s="26">
        <v>102.5</v>
      </c>
      <c r="C8" s="26">
        <v>34.700000000000003</v>
      </c>
      <c r="D8" s="26">
        <v>3.2</v>
      </c>
      <c r="E8" s="7">
        <f t="shared" si="0"/>
        <v>137.1</v>
      </c>
      <c r="F8" s="7">
        <f t="shared" si="1"/>
        <v>37.900000000000006</v>
      </c>
      <c r="G8" s="31">
        <f t="shared" si="2"/>
        <v>212.9</v>
      </c>
      <c r="H8" s="19">
        <v>168570.64017660043</v>
      </c>
      <c r="I8" s="32">
        <f t="shared" si="3"/>
        <v>14.866368124178015</v>
      </c>
      <c r="J8" s="31">
        <f t="shared" si="4"/>
        <v>30.878534376951215</v>
      </c>
      <c r="K8" s="31">
        <f t="shared" si="5"/>
        <v>24449.104310182385</v>
      </c>
      <c r="L8" s="8">
        <f t="shared" si="6"/>
        <v>4.3882629534281232</v>
      </c>
      <c r="M8" s="8">
        <f t="shared" si="7"/>
        <v>1.489656678739212</v>
      </c>
      <c r="N8" s="17">
        <f t="shared" si="8"/>
        <v>1.1722048826926625</v>
      </c>
      <c r="O8" s="25">
        <v>34.299999999999997</v>
      </c>
      <c r="P8" s="26">
        <v>3.9</v>
      </c>
      <c r="Q8" s="26">
        <v>34.700000000000003</v>
      </c>
      <c r="R8" s="26">
        <v>101.9</v>
      </c>
      <c r="S8" s="31">
        <f t="shared" si="9"/>
        <v>38.199999999999996</v>
      </c>
      <c r="T8" s="31">
        <f t="shared" si="10"/>
        <v>136.60000000000002</v>
      </c>
      <c r="U8" s="31">
        <f t="shared" si="11"/>
        <v>311.40000000000003</v>
      </c>
      <c r="V8" s="47">
        <v>50559.829681240626</v>
      </c>
      <c r="W8" s="31">
        <f t="shared" si="12"/>
        <v>14.779345481499901</v>
      </c>
      <c r="X8" s="31">
        <f t="shared" si="13"/>
        <v>45.164751549941798</v>
      </c>
      <c r="Y8" s="31">
        <f t="shared" si="14"/>
        <v>7333.0833203616112</v>
      </c>
      <c r="Z8" s="38">
        <f t="shared" si="15"/>
        <v>3.8652866195882334</v>
      </c>
      <c r="AA8" s="38">
        <f t="shared" si="16"/>
        <v>1.6547996255329909</v>
      </c>
      <c r="AB8" s="44">
        <f t="shared" si="17"/>
        <v>1.1696552013073158</v>
      </c>
    </row>
    <row r="9" spans="1:28" x14ac:dyDescent="0.3">
      <c r="A9" s="25">
        <v>68.5</v>
      </c>
      <c r="B9" s="26">
        <v>68.8</v>
      </c>
      <c r="C9" s="26">
        <v>68.599999999999994</v>
      </c>
      <c r="D9" s="26">
        <v>1.9</v>
      </c>
      <c r="E9" s="7">
        <f t="shared" si="0"/>
        <v>137.30000000000001</v>
      </c>
      <c r="F9" s="7">
        <f t="shared" si="1"/>
        <v>70.5</v>
      </c>
      <c r="G9" s="31">
        <f t="shared" si="2"/>
        <v>278.3</v>
      </c>
      <c r="H9" s="19">
        <v>227551.60932297446</v>
      </c>
      <c r="I9" s="32">
        <f t="shared" si="3"/>
        <v>9.978596360423877</v>
      </c>
      <c r="J9" s="31">
        <f t="shared" si="4"/>
        <v>40.364002428865774</v>
      </c>
      <c r="K9" s="31">
        <f t="shared" si="5"/>
        <v>33003.57064823879</v>
      </c>
      <c r="L9" s="8">
        <f t="shared" si="6"/>
        <v>4.518560928633593</v>
      </c>
      <c r="M9" s="8">
        <f t="shared" si="7"/>
        <v>1.6059942236349323</v>
      </c>
      <c r="N9" s="17">
        <f t="shared" si="8"/>
        <v>0.9990694555364007</v>
      </c>
      <c r="O9" s="25">
        <v>68.2</v>
      </c>
      <c r="P9" s="26">
        <v>1.8</v>
      </c>
      <c r="Q9" s="26">
        <v>68.599999999999994</v>
      </c>
      <c r="R9" s="26">
        <v>67.8</v>
      </c>
      <c r="S9" s="31">
        <f t="shared" si="9"/>
        <v>70</v>
      </c>
      <c r="T9" s="31">
        <f t="shared" si="10"/>
        <v>136.39999999999998</v>
      </c>
      <c r="U9" s="31">
        <f t="shared" si="11"/>
        <v>342.79999999999995</v>
      </c>
      <c r="V9" s="47">
        <v>76306.751802763552</v>
      </c>
      <c r="W9" s="31">
        <f t="shared" si="12"/>
        <v>9.8335586226270184</v>
      </c>
      <c r="X9" s="31">
        <f t="shared" si="13"/>
        <v>49.718936516763151</v>
      </c>
      <c r="Y9" s="31">
        <f t="shared" si="14"/>
        <v>11067.358660099195</v>
      </c>
      <c r="Z9" s="38">
        <f t="shared" si="15"/>
        <v>4.044043984363924</v>
      </c>
      <c r="AA9" s="38">
        <f t="shared" si="16"/>
        <v>1.69652183055205</v>
      </c>
      <c r="AB9" s="44">
        <f t="shared" si="17"/>
        <v>0.99271071116795273</v>
      </c>
    </row>
    <row r="10" spans="1:28" x14ac:dyDescent="0.3">
      <c r="A10" s="25">
        <v>68.400000000000006</v>
      </c>
      <c r="B10" s="26">
        <v>137.6</v>
      </c>
      <c r="C10" s="26">
        <v>68.7</v>
      </c>
      <c r="D10" s="26">
        <v>3.7</v>
      </c>
      <c r="E10" s="7">
        <f t="shared" si="0"/>
        <v>206</v>
      </c>
      <c r="F10" s="7">
        <f t="shared" si="1"/>
        <v>72.400000000000006</v>
      </c>
      <c r="G10" s="31">
        <f t="shared" si="2"/>
        <v>350.8</v>
      </c>
      <c r="H10" s="19">
        <v>233246.87144482363</v>
      </c>
      <c r="I10" s="32">
        <f t="shared" si="3"/>
        <v>19.957192720847754</v>
      </c>
      <c r="J10" s="31">
        <f t="shared" si="4"/>
        <v>50.879238419138026</v>
      </c>
      <c r="K10" s="31">
        <f t="shared" si="5"/>
        <v>33829.598582551938</v>
      </c>
      <c r="L10" s="8">
        <f t="shared" si="6"/>
        <v>4.5292968445388837</v>
      </c>
      <c r="M10" s="8">
        <f t="shared" si="7"/>
        <v>1.7065406019948923</v>
      </c>
      <c r="N10" s="17">
        <f t="shared" si="8"/>
        <v>1.3000994512003818</v>
      </c>
      <c r="O10" s="25">
        <v>68.2</v>
      </c>
      <c r="P10" s="26">
        <v>4.8</v>
      </c>
      <c r="Q10" s="26">
        <v>68.7</v>
      </c>
      <c r="R10" s="26">
        <v>137.19999999999999</v>
      </c>
      <c r="S10" s="31">
        <f t="shared" si="9"/>
        <v>73</v>
      </c>
      <c r="T10" s="31">
        <f t="shared" si="10"/>
        <v>205.89999999999998</v>
      </c>
      <c r="U10" s="31">
        <f t="shared" si="11"/>
        <v>484.79999999999995</v>
      </c>
      <c r="V10" s="47">
        <v>81395.046359092521</v>
      </c>
      <c r="W10" s="31">
        <f t="shared" si="12"/>
        <v>19.89917762572901</v>
      </c>
      <c r="X10" s="31">
        <f t="shared" si="13"/>
        <v>70.31429528391709</v>
      </c>
      <c r="Y10" s="31">
        <f t="shared" si="14"/>
        <v>11805.353391793218</v>
      </c>
      <c r="Z10" s="38">
        <f t="shared" si="15"/>
        <v>4.0720789921609191</v>
      </c>
      <c r="AA10" s="38">
        <f t="shared" si="16"/>
        <v>1.8470436284591192</v>
      </c>
      <c r="AB10" s="44">
        <f t="shared" si="17"/>
        <v>1.2988351286716222</v>
      </c>
    </row>
    <row r="11" spans="1:28" x14ac:dyDescent="0.3">
      <c r="A11" s="25">
        <v>68.5</v>
      </c>
      <c r="B11" s="26">
        <v>206.3</v>
      </c>
      <c r="C11" s="26">
        <v>68.599999999999994</v>
      </c>
      <c r="D11" s="26">
        <v>5.9</v>
      </c>
      <c r="E11" s="7">
        <f t="shared" si="0"/>
        <v>274.8</v>
      </c>
      <c r="F11" s="7">
        <f t="shared" si="1"/>
        <v>74.5</v>
      </c>
      <c r="G11" s="31">
        <f t="shared" si="2"/>
        <v>423.8</v>
      </c>
      <c r="H11" s="19">
        <v>232077.76519441299</v>
      </c>
      <c r="I11" s="32">
        <f t="shared" si="3"/>
        <v>29.921285307491949</v>
      </c>
      <c r="J11" s="31">
        <f t="shared" si="4"/>
        <v>61.466993278308713</v>
      </c>
      <c r="K11" s="31">
        <f t="shared" si="5"/>
        <v>33660.034056748205</v>
      </c>
      <c r="L11" s="8">
        <f t="shared" si="6"/>
        <v>4.5271145510530655</v>
      </c>
      <c r="M11" s="8">
        <f t="shared" si="7"/>
        <v>1.7886419696756652</v>
      </c>
      <c r="N11" s="17">
        <f t="shared" si="8"/>
        <v>1.4759802452740409</v>
      </c>
      <c r="O11" s="25">
        <v>68.5</v>
      </c>
      <c r="P11" s="26">
        <v>5.4</v>
      </c>
      <c r="Q11" s="26">
        <v>68.7</v>
      </c>
      <c r="R11" s="26">
        <v>205.9</v>
      </c>
      <c r="S11" s="31">
        <f t="shared" si="9"/>
        <v>73.900000000000006</v>
      </c>
      <c r="T11" s="31">
        <f t="shared" si="10"/>
        <v>274.60000000000002</v>
      </c>
      <c r="U11" s="31">
        <f t="shared" si="11"/>
        <v>623.1</v>
      </c>
      <c r="V11" s="47">
        <v>84006.067891380342</v>
      </c>
      <c r="W11" s="31">
        <f t="shared" si="12"/>
        <v>29.863270212373205</v>
      </c>
      <c r="X11" s="31">
        <f t="shared" si="13"/>
        <v>90.373014421222649</v>
      </c>
      <c r="Y11" s="31">
        <f t="shared" si="14"/>
        <v>12184.050048175131</v>
      </c>
      <c r="Z11" s="38">
        <f t="shared" si="15"/>
        <v>4.0857916742742804</v>
      </c>
      <c r="AA11" s="38">
        <f t="shared" si="16"/>
        <v>1.9560387685556508</v>
      </c>
      <c r="AB11" s="44">
        <f t="shared" si="17"/>
        <v>1.4751373639189207</v>
      </c>
    </row>
    <row r="12" spans="1:28" x14ac:dyDescent="0.3">
      <c r="A12" s="25">
        <v>102.4</v>
      </c>
      <c r="B12" s="26">
        <v>68.8</v>
      </c>
      <c r="C12" s="26">
        <v>102.6</v>
      </c>
      <c r="D12" s="26">
        <v>2.1</v>
      </c>
      <c r="E12" s="7">
        <f t="shared" si="0"/>
        <v>171.2</v>
      </c>
      <c r="F12" s="7">
        <f t="shared" si="1"/>
        <v>104.69999999999999</v>
      </c>
      <c r="G12" s="31">
        <f t="shared" si="2"/>
        <v>380.59999999999997</v>
      </c>
      <c r="H12" s="19">
        <v>254372.20843672453</v>
      </c>
      <c r="I12" s="32">
        <f t="shared" si="3"/>
        <v>9.978596360423877</v>
      </c>
      <c r="J12" s="31">
        <f t="shared" si="4"/>
        <v>55.20136300548441</v>
      </c>
      <c r="K12" s="31">
        <f t="shared" si="5"/>
        <v>36893.569670053534</v>
      </c>
      <c r="L12" s="8">
        <f t="shared" si="6"/>
        <v>4.566950677807565</v>
      </c>
      <c r="M12" s="8">
        <f t="shared" si="7"/>
        <v>1.741949801251891</v>
      </c>
      <c r="N12" s="17">
        <f t="shared" si="8"/>
        <v>0.9990694555364007</v>
      </c>
      <c r="O12" s="25">
        <v>102.4</v>
      </c>
      <c r="P12" s="26">
        <v>1.3</v>
      </c>
      <c r="Q12" s="26">
        <v>102.6</v>
      </c>
      <c r="R12" s="26">
        <v>67.8</v>
      </c>
      <c r="S12" s="31">
        <f t="shared" si="9"/>
        <v>103.7</v>
      </c>
      <c r="T12" s="31">
        <f t="shared" si="10"/>
        <v>170.39999999999998</v>
      </c>
      <c r="U12" s="31">
        <f t="shared" si="11"/>
        <v>444.49999999999994</v>
      </c>
      <c r="V12" s="47">
        <v>97711.218222558964</v>
      </c>
      <c r="W12" s="31">
        <f t="shared" si="12"/>
        <v>9.8335586226270184</v>
      </c>
      <c r="X12" s="31">
        <f t="shared" si="13"/>
        <v>64.469274450703679</v>
      </c>
      <c r="Y12" s="31">
        <f t="shared" si="14"/>
        <v>14171.814048375147</v>
      </c>
      <c r="Z12" s="38">
        <f t="shared" si="15"/>
        <v>4.1514254452209478</v>
      </c>
      <c r="AA12" s="38">
        <f t="shared" si="16"/>
        <v>1.8093527826071218</v>
      </c>
      <c r="AB12" s="44">
        <f t="shared" si="17"/>
        <v>0.99271071116795273</v>
      </c>
    </row>
    <row r="13" spans="1:28" x14ac:dyDescent="0.3">
      <c r="A13" s="25">
        <v>102.7</v>
      </c>
      <c r="B13" s="26">
        <v>102.5</v>
      </c>
      <c r="C13" s="26">
        <v>102.6</v>
      </c>
      <c r="D13" s="26">
        <v>3.1</v>
      </c>
      <c r="E13" s="7">
        <f t="shared" si="0"/>
        <v>205.2</v>
      </c>
      <c r="F13" s="7">
        <f t="shared" si="1"/>
        <v>105.69999999999999</v>
      </c>
      <c r="G13" s="31">
        <f t="shared" si="2"/>
        <v>416.59999999999997</v>
      </c>
      <c r="H13" s="19">
        <v>261068.37606837603</v>
      </c>
      <c r="I13" s="32">
        <f t="shared" si="3"/>
        <v>14.866368124178015</v>
      </c>
      <c r="J13" s="31">
        <f t="shared" si="4"/>
        <v>60.422721566171326</v>
      </c>
      <c r="K13" s="31">
        <f t="shared" si="5"/>
        <v>37864.766675256818</v>
      </c>
      <c r="L13" s="8">
        <f t="shared" si="6"/>
        <v>4.5782352850227559</v>
      </c>
      <c r="M13" s="8">
        <f t="shared" si="7"/>
        <v>1.7812002829126163</v>
      </c>
      <c r="N13" s="17">
        <f t="shared" si="8"/>
        <v>1.1722048826926625</v>
      </c>
      <c r="O13" s="25">
        <v>102.4</v>
      </c>
      <c r="P13" s="26">
        <v>-0.7</v>
      </c>
      <c r="Q13" s="26">
        <v>107.3</v>
      </c>
      <c r="R13" s="26">
        <v>96.3</v>
      </c>
      <c r="S13" s="31">
        <f t="shared" si="9"/>
        <v>101.7</v>
      </c>
      <c r="T13" s="31">
        <f t="shared" si="10"/>
        <v>203.6</v>
      </c>
      <c r="U13" s="31">
        <f t="shared" si="11"/>
        <v>508.9</v>
      </c>
      <c r="V13" s="47">
        <v>102689.98175030117</v>
      </c>
      <c r="W13" s="31">
        <f t="shared" si="12"/>
        <v>13.967134149837491</v>
      </c>
      <c r="X13" s="31">
        <f t="shared" si="13"/>
        <v>73.809704764821376</v>
      </c>
      <c r="Y13" s="31">
        <f t="shared" si="14"/>
        <v>14893.922647464386</v>
      </c>
      <c r="Z13" s="38">
        <f t="shared" si="15"/>
        <v>4.1730090939771634</v>
      </c>
      <c r="AA13" s="38">
        <f t="shared" si="16"/>
        <v>1.868113468174184</v>
      </c>
      <c r="AB13" s="44">
        <f t="shared" si="17"/>
        <v>1.1451073044254239</v>
      </c>
    </row>
    <row r="14" spans="1:28" x14ac:dyDescent="0.3">
      <c r="A14" s="25">
        <v>102.4</v>
      </c>
      <c r="B14" s="26">
        <v>206.6</v>
      </c>
      <c r="C14" s="26">
        <v>102.8</v>
      </c>
      <c r="D14" s="26">
        <v>5.3</v>
      </c>
      <c r="E14" s="7">
        <f t="shared" si="0"/>
        <v>309</v>
      </c>
      <c r="F14" s="7">
        <f t="shared" si="1"/>
        <v>108.1</v>
      </c>
      <c r="G14" s="31">
        <f t="shared" si="2"/>
        <v>525.20000000000005</v>
      </c>
      <c r="H14" s="19">
        <v>277953.95033860044</v>
      </c>
      <c r="I14" s="32">
        <f t="shared" si="3"/>
        <v>29.964796628831003</v>
      </c>
      <c r="J14" s="31">
        <f t="shared" si="4"/>
        <v>76.173819890910195</v>
      </c>
      <c r="K14" s="31">
        <f t="shared" si="5"/>
        <v>40313.812168811011</v>
      </c>
      <c r="L14" s="8">
        <f t="shared" si="6"/>
        <v>4.6054538680016579</v>
      </c>
      <c r="M14" s="8">
        <f t="shared" si="7"/>
        <v>1.8818057347183312</v>
      </c>
      <c r="N14" s="17">
        <f t="shared" si="8"/>
        <v>1.4766113344844911</v>
      </c>
      <c r="O14" s="25">
        <v>102.3</v>
      </c>
      <c r="P14" s="26">
        <v>4.5</v>
      </c>
      <c r="Q14" s="26">
        <v>102.6</v>
      </c>
      <c r="R14" s="26">
        <v>205.9</v>
      </c>
      <c r="S14" s="31">
        <f t="shared" si="9"/>
        <v>106.8</v>
      </c>
      <c r="T14" s="31">
        <f t="shared" si="10"/>
        <v>308.5</v>
      </c>
      <c r="U14" s="31">
        <f t="shared" si="11"/>
        <v>723.8</v>
      </c>
      <c r="V14" s="47">
        <v>112427.21150592629</v>
      </c>
      <c r="W14" s="31">
        <f t="shared" si="12"/>
        <v>29.863270212373205</v>
      </c>
      <c r="X14" s="31">
        <f t="shared" si="13"/>
        <v>104.97831461736631</v>
      </c>
      <c r="Y14" s="31">
        <f t="shared" si="14"/>
        <v>16306.188423628511</v>
      </c>
      <c r="Z14" s="38">
        <f t="shared" si="15"/>
        <v>4.2123524564394605</v>
      </c>
      <c r="AA14" s="38">
        <f t="shared" si="16"/>
        <v>2.02109959607307</v>
      </c>
      <c r="AB14" s="44">
        <f t="shared" si="17"/>
        <v>1.4751373639189207</v>
      </c>
    </row>
    <row r="15" spans="1:28" x14ac:dyDescent="0.3">
      <c r="A15" s="25">
        <v>137.6</v>
      </c>
      <c r="B15" s="26">
        <v>102.3</v>
      </c>
      <c r="C15" s="26">
        <v>137.80000000000001</v>
      </c>
      <c r="D15" s="26">
        <v>2.5</v>
      </c>
      <c r="E15" s="7">
        <f t="shared" si="0"/>
        <v>239.89999999999998</v>
      </c>
      <c r="F15" s="7">
        <f t="shared" si="1"/>
        <v>140.30000000000001</v>
      </c>
      <c r="G15" s="31">
        <f t="shared" si="2"/>
        <v>520.5</v>
      </c>
      <c r="H15" s="19">
        <v>301537.09198813053</v>
      </c>
      <c r="I15" s="32">
        <f t="shared" si="3"/>
        <v>14.837360576618643</v>
      </c>
      <c r="J15" s="31">
        <f t="shared" si="4"/>
        <v>75.492142523264945</v>
      </c>
      <c r="K15" s="31">
        <f t="shared" si="5"/>
        <v>43734.257683801734</v>
      </c>
      <c r="L15" s="8">
        <f t="shared" si="6"/>
        <v>4.6408217594983032</v>
      </c>
      <c r="M15" s="8">
        <f t="shared" si="7"/>
        <v>1.8779017511474443</v>
      </c>
      <c r="N15" s="17">
        <f t="shared" si="8"/>
        <v>1.1713566510130495</v>
      </c>
      <c r="O15" s="25">
        <v>137.4</v>
      </c>
      <c r="P15" s="26">
        <v>-2</v>
      </c>
      <c r="Q15" s="26">
        <v>141.9</v>
      </c>
      <c r="R15" s="26">
        <v>98.2</v>
      </c>
      <c r="S15" s="31">
        <f t="shared" si="9"/>
        <v>135.4</v>
      </c>
      <c r="T15" s="31">
        <f t="shared" si="10"/>
        <v>240.10000000000002</v>
      </c>
      <c r="U15" s="31">
        <f t="shared" si="11"/>
        <v>615.6</v>
      </c>
      <c r="V15" s="47">
        <v>125420.80374873208</v>
      </c>
      <c r="W15" s="31">
        <f t="shared" si="12"/>
        <v>14.242705851651523</v>
      </c>
      <c r="X15" s="31">
        <f t="shared" si="13"/>
        <v>89.285231387746208</v>
      </c>
      <c r="Y15" s="31">
        <f t="shared" si="14"/>
        <v>18190.749648379875</v>
      </c>
      <c r="Z15" s="38">
        <f t="shared" si="15"/>
        <v>4.2598505968890059</v>
      </c>
      <c r="AA15" s="38">
        <f t="shared" si="16"/>
        <v>1.9507796284603305</v>
      </c>
      <c r="AB15" s="44">
        <f t="shared" si="17"/>
        <v>1.1535925050878391</v>
      </c>
    </row>
    <row r="16" spans="1:28" x14ac:dyDescent="0.3">
      <c r="A16" s="25">
        <v>137.6</v>
      </c>
      <c r="B16" s="26">
        <v>137.6</v>
      </c>
      <c r="C16" s="26">
        <v>137.69999999999999</v>
      </c>
      <c r="D16" s="26">
        <v>3.5</v>
      </c>
      <c r="E16" s="7">
        <f t="shared" si="0"/>
        <v>275.2</v>
      </c>
      <c r="F16" s="7">
        <f t="shared" si="1"/>
        <v>141.19999999999999</v>
      </c>
      <c r="G16" s="31">
        <f t="shared" si="2"/>
        <v>557.59999999999991</v>
      </c>
      <c r="H16" s="19">
        <v>309236.80241327296</v>
      </c>
      <c r="I16" s="32">
        <f t="shared" si="3"/>
        <v>19.957192720847754</v>
      </c>
      <c r="J16" s="31">
        <f t="shared" si="4"/>
        <v>80.873042595528389</v>
      </c>
      <c r="K16" s="31">
        <f t="shared" si="5"/>
        <v>44851.006265555283</v>
      </c>
      <c r="L16" s="8">
        <f t="shared" si="6"/>
        <v>4.6517721912078827</v>
      </c>
      <c r="M16" s="8">
        <f t="shared" si="7"/>
        <v>1.9078037823908423</v>
      </c>
      <c r="N16" s="17">
        <f t="shared" si="8"/>
        <v>1.3000994512003818</v>
      </c>
      <c r="O16" s="25">
        <v>137.30000000000001</v>
      </c>
      <c r="P16" s="26">
        <v>-1</v>
      </c>
      <c r="Q16" s="26">
        <v>145.1</v>
      </c>
      <c r="R16" s="26">
        <v>128.80000000000001</v>
      </c>
      <c r="S16" s="31">
        <f t="shared" si="9"/>
        <v>136.30000000000001</v>
      </c>
      <c r="T16" s="31">
        <f t="shared" si="10"/>
        <v>273.89999999999998</v>
      </c>
      <c r="U16" s="31">
        <f t="shared" si="11"/>
        <v>684.09999999999991</v>
      </c>
      <c r="V16" s="47">
        <v>133245.07970598585</v>
      </c>
      <c r="W16" s="31">
        <f t="shared" si="12"/>
        <v>18.680860628235401</v>
      </c>
      <c r="X16" s="31">
        <f t="shared" si="13"/>
        <v>99.220316426831019</v>
      </c>
      <c r="Y16" s="31">
        <f t="shared" si="14"/>
        <v>19325.564933118312</v>
      </c>
      <c r="Z16" s="38">
        <f t="shared" si="15"/>
        <v>4.2861321982565901</v>
      </c>
      <c r="AA16" s="38">
        <f t="shared" si="16"/>
        <v>1.996600607725439</v>
      </c>
      <c r="AB16" s="44">
        <f t="shared" si="17"/>
        <v>1.2713968803246827</v>
      </c>
    </row>
    <row r="17" spans="1:28" ht="15" thickBot="1" x14ac:dyDescent="0.35">
      <c r="A17" s="27">
        <v>137.5</v>
      </c>
      <c r="B17" s="28">
        <v>275.2</v>
      </c>
      <c r="C17" s="28">
        <v>137.6</v>
      </c>
      <c r="D17" s="28">
        <v>6.7</v>
      </c>
      <c r="E17" s="13">
        <f t="shared" si="0"/>
        <v>412.7</v>
      </c>
      <c r="F17" s="13">
        <f t="shared" si="1"/>
        <v>144.29999999999998</v>
      </c>
      <c r="G17" s="34">
        <f t="shared" si="2"/>
        <v>701.3</v>
      </c>
      <c r="H17" s="20">
        <v>322999.60614415124</v>
      </c>
      <c r="I17" s="35">
        <f t="shared" si="3"/>
        <v>39.914385441695508</v>
      </c>
      <c r="J17" s="34">
        <f t="shared" si="4"/>
        <v>101.71496551693699</v>
      </c>
      <c r="K17" s="34">
        <f t="shared" si="5"/>
        <v>46847.13218442403</v>
      </c>
      <c r="L17" s="14">
        <f t="shared" si="6"/>
        <v>4.6706830100668961</v>
      </c>
      <c r="M17" s="14">
        <f t="shared" si="7"/>
        <v>2.0073848561996717</v>
      </c>
      <c r="N17" s="18">
        <f t="shared" si="8"/>
        <v>1.6011294468643631</v>
      </c>
      <c r="O17" s="27">
        <v>137.5</v>
      </c>
      <c r="P17" s="28">
        <v>-3</v>
      </c>
      <c r="Q17" s="28">
        <v>137.6</v>
      </c>
      <c r="R17" s="28">
        <v>274.89999999999998</v>
      </c>
      <c r="S17" s="34">
        <f t="shared" si="9"/>
        <v>134.5</v>
      </c>
      <c r="T17" s="34">
        <f t="shared" si="10"/>
        <v>412.5</v>
      </c>
      <c r="U17" s="34">
        <f t="shared" si="11"/>
        <v>959.5</v>
      </c>
      <c r="V17" s="48">
        <v>145519.15085614269</v>
      </c>
      <c r="W17" s="34">
        <f t="shared" si="12"/>
        <v>39.870874120356447</v>
      </c>
      <c r="X17" s="34">
        <f t="shared" si="13"/>
        <v>139.16370941608591</v>
      </c>
      <c r="Y17" s="34">
        <f t="shared" si="14"/>
        <v>21105.768446294747</v>
      </c>
      <c r="Z17" s="45">
        <f t="shared" si="15"/>
        <v>4.3244011691371886</v>
      </c>
      <c r="AA17" s="45">
        <f t="shared" si="16"/>
        <v>2.1435259963723796</v>
      </c>
      <c r="AB17" s="46">
        <f t="shared" si="17"/>
        <v>1.6006557571443578</v>
      </c>
    </row>
    <row r="20" spans="1:28" x14ac:dyDescent="0.3">
      <c r="A20" t="s">
        <v>16</v>
      </c>
      <c r="L20" t="s">
        <v>16</v>
      </c>
    </row>
    <row r="21" spans="1:28" ht="15" thickBot="1" x14ac:dyDescent="0.35"/>
    <row r="22" spans="1:28" x14ac:dyDescent="0.3">
      <c r="A22" s="4" t="s">
        <v>17</v>
      </c>
      <c r="B22" s="4"/>
      <c r="L22" s="4" t="s">
        <v>17</v>
      </c>
      <c r="M22" s="4"/>
    </row>
    <row r="23" spans="1:28" x14ac:dyDescent="0.3">
      <c r="A23" s="1" t="s">
        <v>18</v>
      </c>
      <c r="B23" s="1">
        <v>0.99745370419319745</v>
      </c>
      <c r="L23" s="1" t="s">
        <v>18</v>
      </c>
      <c r="M23" s="1">
        <v>0.99645191690313462</v>
      </c>
    </row>
    <row r="24" spans="1:28" x14ac:dyDescent="0.3">
      <c r="A24" s="1" t="s">
        <v>19</v>
      </c>
      <c r="B24" s="1">
        <v>0.9949138920087307</v>
      </c>
      <c r="L24" s="1" t="s">
        <v>19</v>
      </c>
      <c r="M24" s="1">
        <v>0.99291642269993152</v>
      </c>
    </row>
    <row r="25" spans="1:28" x14ac:dyDescent="0.3">
      <c r="A25" s="1" t="s">
        <v>20</v>
      </c>
      <c r="B25" s="1">
        <v>0.99406620734351925</v>
      </c>
      <c r="L25" s="1" t="s">
        <v>20</v>
      </c>
      <c r="M25" s="1">
        <v>0.99173582648325354</v>
      </c>
    </row>
    <row r="26" spans="1:28" x14ac:dyDescent="0.3">
      <c r="A26" s="1" t="s">
        <v>21</v>
      </c>
      <c r="B26" s="1">
        <v>1.1442940634165276E-2</v>
      </c>
      <c r="L26" s="1" t="s">
        <v>21</v>
      </c>
      <c r="M26" s="1">
        <v>2.109900119079991E-2</v>
      </c>
    </row>
    <row r="27" spans="1:28" ht="15" thickBot="1" x14ac:dyDescent="0.35">
      <c r="A27" s="2" t="s">
        <v>22</v>
      </c>
      <c r="B27" s="2">
        <v>15</v>
      </c>
      <c r="L27" s="2" t="s">
        <v>22</v>
      </c>
      <c r="M27" s="2">
        <v>15</v>
      </c>
    </row>
    <row r="29" spans="1:28" ht="15" thickBot="1" x14ac:dyDescent="0.35">
      <c r="A29" t="s">
        <v>23</v>
      </c>
      <c r="L29" t="s">
        <v>23</v>
      </c>
    </row>
    <row r="30" spans="1:28" x14ac:dyDescent="0.3">
      <c r="A30" s="3"/>
      <c r="B30" s="3" t="s">
        <v>28</v>
      </c>
      <c r="C30" s="3" t="s">
        <v>29</v>
      </c>
      <c r="D30" s="3" t="s">
        <v>30</v>
      </c>
      <c r="E30" s="3" t="s">
        <v>31</v>
      </c>
      <c r="F30" s="3" t="s">
        <v>32</v>
      </c>
      <c r="L30" s="3"/>
      <c r="M30" s="3" t="s">
        <v>28</v>
      </c>
      <c r="N30" s="3" t="s">
        <v>29</v>
      </c>
      <c r="O30" s="3" t="s">
        <v>30</v>
      </c>
      <c r="P30" s="3" t="s">
        <v>31</v>
      </c>
      <c r="Q30" s="3" t="s">
        <v>32</v>
      </c>
    </row>
    <row r="31" spans="1:28" x14ac:dyDescent="0.3">
      <c r="A31" s="1" t="s">
        <v>24</v>
      </c>
      <c r="B31" s="1">
        <v>2</v>
      </c>
      <c r="C31" s="1">
        <v>0.30736644460989304</v>
      </c>
      <c r="D31" s="1">
        <v>0.15368322230494652</v>
      </c>
      <c r="E31" s="1">
        <v>1173.6839568289568</v>
      </c>
      <c r="F31" s="1">
        <v>1.7310653477812284E-14</v>
      </c>
      <c r="L31" s="1" t="s">
        <v>24</v>
      </c>
      <c r="M31" s="1">
        <v>2</v>
      </c>
      <c r="N31" s="1">
        <v>0.7487987241010603</v>
      </c>
      <c r="O31" s="1">
        <v>0.37439936205053015</v>
      </c>
      <c r="P31" s="1">
        <v>841.02964982706601</v>
      </c>
      <c r="Q31" s="1">
        <v>1.2633271372473122E-13</v>
      </c>
    </row>
    <row r="32" spans="1:28" x14ac:dyDescent="0.3">
      <c r="A32" s="1" t="s">
        <v>25</v>
      </c>
      <c r="B32" s="1">
        <v>12</v>
      </c>
      <c r="C32" s="1">
        <v>1.5712906842843698E-3</v>
      </c>
      <c r="D32" s="1">
        <v>1.3094089035703082E-4</v>
      </c>
      <c r="E32" s="1"/>
      <c r="F32" s="1"/>
      <c r="L32" s="1" t="s">
        <v>25</v>
      </c>
      <c r="M32" s="1">
        <v>12</v>
      </c>
      <c r="N32" s="1">
        <v>5.3420142149925125E-3</v>
      </c>
      <c r="O32" s="1">
        <v>4.4516785124937606E-4</v>
      </c>
      <c r="P32" s="1"/>
      <c r="Q32" s="1"/>
    </row>
    <row r="33" spans="1:20" ht="15" thickBot="1" x14ac:dyDescent="0.35">
      <c r="A33" s="2" t="s">
        <v>26</v>
      </c>
      <c r="B33" s="2">
        <v>14</v>
      </c>
      <c r="C33" s="2">
        <v>0.3089377352941774</v>
      </c>
      <c r="D33" s="2"/>
      <c r="E33" s="2"/>
      <c r="F33" s="2"/>
      <c r="L33" s="2" t="s">
        <v>26</v>
      </c>
      <c r="M33" s="2">
        <v>14</v>
      </c>
      <c r="N33" s="2">
        <v>0.75414073831605277</v>
      </c>
      <c r="O33" s="2"/>
      <c r="P33" s="2"/>
      <c r="Q33" s="2"/>
    </row>
    <row r="34" spans="1:20" ht="15" thickBot="1" x14ac:dyDescent="0.35"/>
    <row r="35" spans="1:20" x14ac:dyDescent="0.3">
      <c r="A35" s="3"/>
      <c r="B35" s="3" t="s">
        <v>33</v>
      </c>
      <c r="C35" s="3" t="s">
        <v>21</v>
      </c>
      <c r="D35" s="3" t="s">
        <v>34</v>
      </c>
      <c r="E35" s="3" t="s">
        <v>35</v>
      </c>
      <c r="F35" s="3" t="s">
        <v>36</v>
      </c>
      <c r="G35" s="3" t="s">
        <v>37</v>
      </c>
      <c r="H35" s="3" t="s">
        <v>38</v>
      </c>
      <c r="I35" s="3" t="s">
        <v>39</v>
      </c>
      <c r="L35" s="3"/>
      <c r="M35" s="3" t="s">
        <v>33</v>
      </c>
      <c r="N35" s="3" t="s">
        <v>21</v>
      </c>
      <c r="O35" s="3" t="s">
        <v>34</v>
      </c>
      <c r="P35" s="3" t="s">
        <v>35</v>
      </c>
      <c r="Q35" s="3" t="s">
        <v>36</v>
      </c>
      <c r="R35" s="3" t="s">
        <v>37</v>
      </c>
      <c r="S35" s="3" t="s">
        <v>38</v>
      </c>
      <c r="T35" s="3" t="s">
        <v>39</v>
      </c>
    </row>
    <row r="36" spans="1:20" x14ac:dyDescent="0.3">
      <c r="A36" s="1" t="s">
        <v>27</v>
      </c>
      <c r="B36" s="1">
        <v>3.6186628043288716</v>
      </c>
      <c r="C36" s="1">
        <v>1.8798882223428237E-2</v>
      </c>
      <c r="D36" s="1">
        <v>192.49350899273617</v>
      </c>
      <c r="E36" s="1">
        <v>2.597903066457454E-22</v>
      </c>
      <c r="F36" s="1">
        <v>3.5777035585570629</v>
      </c>
      <c r="G36" s="1">
        <v>3.6596220501006802</v>
      </c>
      <c r="H36" s="1">
        <v>3.5777035585570629</v>
      </c>
      <c r="I36" s="1">
        <v>3.6596220501006802</v>
      </c>
      <c r="L36" s="1" t="s">
        <v>27</v>
      </c>
      <c r="M36" s="1">
        <v>2.3635396871665009</v>
      </c>
      <c r="N36" s="1">
        <v>4.4537158578407371E-2</v>
      </c>
      <c r="O36" s="1">
        <v>53.06893754808145</v>
      </c>
      <c r="P36" s="1">
        <v>1.3183376764883185E-15</v>
      </c>
      <c r="Q36" s="1">
        <v>2.2665015546589431</v>
      </c>
      <c r="R36" s="1">
        <v>2.4605778196740586</v>
      </c>
      <c r="S36" s="1">
        <v>2.2665015546589431</v>
      </c>
      <c r="T36" s="1">
        <v>2.4605778196740586</v>
      </c>
    </row>
    <row r="37" spans="1:20" x14ac:dyDescent="0.3">
      <c r="A37" s="1" t="s">
        <v>40</v>
      </c>
      <c r="B37" s="1">
        <v>0.64279026157980879</v>
      </c>
      <c r="C37" s="1">
        <v>2.203280632386197E-2</v>
      </c>
      <c r="D37" s="1">
        <v>29.174234644982743</v>
      </c>
      <c r="E37" s="1">
        <v>1.6388074250738839E-12</v>
      </c>
      <c r="F37" s="1">
        <v>0.59478490048780508</v>
      </c>
      <c r="G37" s="1">
        <v>0.69079562267181249</v>
      </c>
      <c r="H37" s="1">
        <v>0.59478490048780508</v>
      </c>
      <c r="I37" s="1">
        <v>0.69079562267181249</v>
      </c>
      <c r="L37" s="1" t="s">
        <v>40</v>
      </c>
      <c r="M37" s="1">
        <v>1.2937381599446958</v>
      </c>
      <c r="N37" s="1">
        <v>5.114470592389643E-2</v>
      </c>
      <c r="O37" s="1">
        <v>25.295641779029573</v>
      </c>
      <c r="P37" s="1">
        <v>8.8489159309440317E-12</v>
      </c>
      <c r="Q37" s="1">
        <v>1.1823034185081527</v>
      </c>
      <c r="R37" s="1">
        <v>1.4051729013812388</v>
      </c>
      <c r="S37" s="1">
        <v>1.1823034185081527</v>
      </c>
      <c r="T37" s="1">
        <v>1.4051729013812388</v>
      </c>
    </row>
    <row r="38" spans="1:20" ht="15" thickBot="1" x14ac:dyDescent="0.35">
      <c r="A38" s="2" t="s">
        <v>41</v>
      </c>
      <c r="B38" s="2">
        <v>-0.15324542397669677</v>
      </c>
      <c r="C38" s="2">
        <v>2.0892716027198617E-2</v>
      </c>
      <c r="D38" s="2">
        <v>-7.3348732533002581</v>
      </c>
      <c r="E38" s="2">
        <v>9.037605799526171E-6</v>
      </c>
      <c r="F38" s="2">
        <v>-0.19876674170335124</v>
      </c>
      <c r="G38" s="2">
        <v>-0.10772410625004231</v>
      </c>
      <c r="H38" s="2">
        <v>-0.19876674170335124</v>
      </c>
      <c r="I38" s="2">
        <v>-0.10772410625004231</v>
      </c>
      <c r="L38" s="2" t="s">
        <v>41</v>
      </c>
      <c r="M38" s="2">
        <v>-0.52894864622990667</v>
      </c>
      <c r="N38" s="2">
        <v>4.8102738907211083E-2</v>
      </c>
      <c r="O38" s="2">
        <v>-10.996227205486878</v>
      </c>
      <c r="P38" s="2">
        <v>1.2718305726169883E-7</v>
      </c>
      <c r="Q38" s="2">
        <v>-0.63375551090307114</v>
      </c>
      <c r="R38" s="2">
        <v>-0.4241417815567422</v>
      </c>
      <c r="S38" s="2">
        <v>-0.63375551090307114</v>
      </c>
      <c r="T38" s="2">
        <v>-0.4241417815567422</v>
      </c>
    </row>
    <row r="40" spans="1:20" x14ac:dyDescent="0.3">
      <c r="B40">
        <f>10^B36</f>
        <v>4155.8781378946287</v>
      </c>
      <c r="M40">
        <f>10^M36</f>
        <v>230.96155090500585</v>
      </c>
    </row>
    <row r="41" spans="1:20" x14ac:dyDescent="0.3">
      <c r="B41" s="1">
        <v>0.64279026157980879</v>
      </c>
      <c r="M41" s="1">
        <v>1.2937381599446958</v>
      </c>
    </row>
    <row r="42" spans="1:20" ht="15" thickBot="1" x14ac:dyDescent="0.35">
      <c r="B42" s="2">
        <v>-0.15324542397669677</v>
      </c>
      <c r="M42" s="2">
        <v>-0.52894864622990667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abSelected="1" zoomScale="60" zoomScaleNormal="60" workbookViewId="0">
      <selection activeCell="Y35" sqref="Y35"/>
    </sheetView>
  </sheetViews>
  <sheetFormatPr defaultRowHeight="14.4" x14ac:dyDescent="0.3"/>
  <sheetData>
    <row r="1" spans="1:28" x14ac:dyDescent="0.3">
      <c r="A1" s="9" t="s">
        <v>0</v>
      </c>
      <c r="B1" s="3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3" t="s">
        <v>6</v>
      </c>
      <c r="H1" s="33" t="s">
        <v>7</v>
      </c>
      <c r="I1" s="33" t="s">
        <v>1</v>
      </c>
      <c r="J1" s="33" t="s">
        <v>6</v>
      </c>
      <c r="K1" s="33" t="s">
        <v>7</v>
      </c>
      <c r="L1" s="11" t="s">
        <v>8</v>
      </c>
      <c r="M1" s="11" t="s">
        <v>9</v>
      </c>
      <c r="N1" s="15" t="s">
        <v>10</v>
      </c>
      <c r="O1" s="39" t="s">
        <v>0</v>
      </c>
      <c r="P1" s="33" t="s">
        <v>1</v>
      </c>
      <c r="Q1" s="33" t="s">
        <v>2</v>
      </c>
      <c r="R1" s="33" t="s">
        <v>3</v>
      </c>
      <c r="S1" s="33" t="s">
        <v>4</v>
      </c>
      <c r="T1" s="33" t="s">
        <v>5</v>
      </c>
      <c r="U1" s="33" t="s">
        <v>6</v>
      </c>
      <c r="V1" s="33" t="s">
        <v>11</v>
      </c>
      <c r="W1" s="33" t="s">
        <v>3</v>
      </c>
      <c r="X1" s="33" t="s">
        <v>6</v>
      </c>
      <c r="Y1" s="33" t="s">
        <v>11</v>
      </c>
      <c r="Z1" s="40" t="s">
        <v>12</v>
      </c>
      <c r="AA1" s="40" t="s">
        <v>9</v>
      </c>
      <c r="AB1" s="41" t="s">
        <v>13</v>
      </c>
    </row>
    <row r="2" spans="1:28" x14ac:dyDescent="0.3">
      <c r="A2" s="12" t="s">
        <v>14</v>
      </c>
      <c r="B2" s="30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30" t="s">
        <v>14</v>
      </c>
      <c r="H2" s="30" t="s">
        <v>14</v>
      </c>
      <c r="I2" s="30" t="s">
        <v>15</v>
      </c>
      <c r="J2" s="30" t="s">
        <v>15</v>
      </c>
      <c r="K2" s="30" t="s">
        <v>15</v>
      </c>
      <c r="L2" s="6"/>
      <c r="M2" s="6"/>
      <c r="N2" s="16"/>
      <c r="O2" s="42" t="s">
        <v>14</v>
      </c>
      <c r="P2" s="30" t="s">
        <v>14</v>
      </c>
      <c r="Q2" s="30" t="s">
        <v>14</v>
      </c>
      <c r="R2" s="30" t="s">
        <v>14</v>
      </c>
      <c r="S2" s="30" t="s">
        <v>14</v>
      </c>
      <c r="T2" s="30" t="s">
        <v>14</v>
      </c>
      <c r="U2" s="30" t="s">
        <v>14</v>
      </c>
      <c r="V2" s="30" t="s">
        <v>14</v>
      </c>
      <c r="W2" s="30" t="s">
        <v>15</v>
      </c>
      <c r="X2" s="30" t="s">
        <v>15</v>
      </c>
      <c r="Y2" s="30" t="s">
        <v>15</v>
      </c>
      <c r="Z2" s="37"/>
      <c r="AA2" s="37"/>
      <c r="AB2" s="43"/>
    </row>
    <row r="3" spans="1:28" x14ac:dyDescent="0.3">
      <c r="A3" s="25">
        <v>20.5</v>
      </c>
      <c r="B3" s="26">
        <v>21</v>
      </c>
      <c r="C3" s="26">
        <v>20.6</v>
      </c>
      <c r="D3" s="26">
        <v>1.2</v>
      </c>
      <c r="E3" s="7">
        <f t="shared" ref="E3:E17" si="0">A3+B3</f>
        <v>41.5</v>
      </c>
      <c r="F3" s="7">
        <f t="shared" ref="F3:F17" si="1">C3+D3</f>
        <v>21.8</v>
      </c>
      <c r="G3" s="31">
        <f t="shared" ref="G3:G17" si="2">E3+2*F3</f>
        <v>85.1</v>
      </c>
      <c r="H3" s="19">
        <v>103781.09452736318</v>
      </c>
      <c r="I3" s="32">
        <f t="shared" ref="I3:I17" si="3">B3/6.89475729</f>
        <v>3.0457924937340324</v>
      </c>
      <c r="J3" s="31">
        <f t="shared" ref="J3:J17" si="4">G3/6.89475729</f>
        <v>12.342711486512673</v>
      </c>
      <c r="K3" s="31">
        <f t="shared" ref="K3:K17" si="5">H3/6.89475729</f>
        <v>15052.175176330707</v>
      </c>
      <c r="L3" s="8">
        <f t="shared" ref="L3:L17" si="6">LOG(K3)</f>
        <v>4.1775992639709125</v>
      </c>
      <c r="M3" s="8">
        <f t="shared" ref="M3:M17" si="7">LOG(J3)</f>
        <v>1.0914105773854772</v>
      </c>
      <c r="N3" s="17">
        <f t="shared" ref="N3:N17" si="8">LOG(I3)</f>
        <v>0.48370031203480862</v>
      </c>
      <c r="O3" s="25">
        <v>20.3</v>
      </c>
      <c r="P3" s="26">
        <v>5</v>
      </c>
      <c r="Q3" s="26">
        <v>20.7</v>
      </c>
      <c r="R3" s="26">
        <v>20.6</v>
      </c>
      <c r="S3" s="31">
        <f t="shared" ref="S3:S17" si="9">O3+P3</f>
        <v>25.3</v>
      </c>
      <c r="T3" s="31">
        <f t="shared" ref="T3:T17" si="10">Q3+R3</f>
        <v>41.3</v>
      </c>
      <c r="U3" s="31">
        <f t="shared" ref="U3:U17" si="11">S3+2*T3</f>
        <v>107.89999999999999</v>
      </c>
      <c r="V3" s="26">
        <v>54061.57531351276</v>
      </c>
      <c r="W3" s="31">
        <f t="shared" ref="W3:W17" si="12">R3/6.89475729</f>
        <v>2.9877773986152891</v>
      </c>
      <c r="X3" s="31">
        <f t="shared" ref="X3:X17" si="13">U3/6.89475729</f>
        <v>15.64957190828105</v>
      </c>
      <c r="Y3" s="31">
        <f t="shared" ref="Y3:Y17" si="14">V3/6.89475729</f>
        <v>7840.9685852063922</v>
      </c>
      <c r="Z3" s="38">
        <f t="shared" ref="Z3:Z17" si="15">LOG(Y3)</f>
        <v>3.8943697138614866</v>
      </c>
      <c r="AA3" s="38">
        <f t="shared" ref="AA3:AA17" si="16">LOG(X3)</f>
        <v>1.1945024619838001</v>
      </c>
      <c r="AB3" s="44">
        <f t="shared" ref="AB3:AB17" si="17">LOG(W3)</f>
        <v>0.47534823767004281</v>
      </c>
    </row>
    <row r="4" spans="1:28" x14ac:dyDescent="0.3">
      <c r="A4" s="25">
        <v>20.6</v>
      </c>
      <c r="B4" s="26">
        <v>41.6</v>
      </c>
      <c r="C4" s="26">
        <v>20.5</v>
      </c>
      <c r="D4" s="26">
        <v>1.8</v>
      </c>
      <c r="E4" s="7">
        <f t="shared" si="0"/>
        <v>62.2</v>
      </c>
      <c r="F4" s="7">
        <f t="shared" si="1"/>
        <v>22.3</v>
      </c>
      <c r="G4" s="31">
        <f t="shared" si="2"/>
        <v>106.80000000000001</v>
      </c>
      <c r="H4" s="19">
        <v>104879.86463620982</v>
      </c>
      <c r="I4" s="32">
        <f t="shared" si="3"/>
        <v>6.0335698923493215</v>
      </c>
      <c r="J4" s="31">
        <f t="shared" si="4"/>
        <v>15.49003039670451</v>
      </c>
      <c r="K4" s="31">
        <f t="shared" si="5"/>
        <v>15211.538307276633</v>
      </c>
      <c r="L4" s="8">
        <f t="shared" si="6"/>
        <v>4.1821731354586511</v>
      </c>
      <c r="M4" s="8">
        <f t="shared" si="7"/>
        <v>1.1900522699934271</v>
      </c>
      <c r="N4" s="17">
        <f t="shared" si="8"/>
        <v>0.78057434792763214</v>
      </c>
      <c r="O4" s="25">
        <v>20.5</v>
      </c>
      <c r="P4" s="26">
        <v>1.4</v>
      </c>
      <c r="Q4" s="26">
        <v>20.7</v>
      </c>
      <c r="R4" s="26">
        <v>41.2</v>
      </c>
      <c r="S4" s="31">
        <f t="shared" si="9"/>
        <v>21.9</v>
      </c>
      <c r="T4" s="31">
        <f t="shared" si="10"/>
        <v>61.900000000000006</v>
      </c>
      <c r="U4" s="31">
        <f t="shared" si="11"/>
        <v>145.70000000000002</v>
      </c>
      <c r="V4" s="26">
        <v>53731.447794158412</v>
      </c>
      <c r="W4" s="31">
        <f t="shared" si="12"/>
        <v>5.9755547972305783</v>
      </c>
      <c r="X4" s="31">
        <f t="shared" si="13"/>
        <v>21.131998397002313</v>
      </c>
      <c r="Y4" s="31">
        <f t="shared" si="14"/>
        <v>7793.0876366147486</v>
      </c>
      <c r="Z4" s="38">
        <f t="shared" si="15"/>
        <v>3.8917095600944625</v>
      </c>
      <c r="AA4" s="38">
        <f t="shared" si="16"/>
        <v>1.3249405690708795</v>
      </c>
      <c r="AB4" s="44">
        <f t="shared" si="17"/>
        <v>0.776378233334024</v>
      </c>
    </row>
    <row r="5" spans="1:28" x14ac:dyDescent="0.3">
      <c r="A5" s="25">
        <v>20.5</v>
      </c>
      <c r="B5" s="26">
        <v>61.7</v>
      </c>
      <c r="C5" s="26">
        <v>20.6</v>
      </c>
      <c r="D5" s="26">
        <v>2.7</v>
      </c>
      <c r="E5" s="7">
        <f t="shared" si="0"/>
        <v>82.2</v>
      </c>
      <c r="F5" s="7">
        <f t="shared" si="1"/>
        <v>23.3</v>
      </c>
      <c r="G5" s="31">
        <f t="shared" si="2"/>
        <v>128.80000000000001</v>
      </c>
      <c r="H5" s="19">
        <v>106774.6806039489</v>
      </c>
      <c r="I5" s="32">
        <f t="shared" si="3"/>
        <v>8.9488284220661818</v>
      </c>
      <c r="J5" s="31">
        <f t="shared" si="4"/>
        <v>18.680860628235401</v>
      </c>
      <c r="K5" s="31">
        <f t="shared" si="5"/>
        <v>15486.358128778873</v>
      </c>
      <c r="L5" s="8">
        <f t="shared" si="6"/>
        <v>4.18994929829275</v>
      </c>
      <c r="M5" s="8">
        <f t="shared" si="7"/>
        <v>1.2713968803246827</v>
      </c>
      <c r="N5" s="17">
        <f t="shared" si="8"/>
        <v>0.95176618133413116</v>
      </c>
      <c r="O5" s="25">
        <v>20.100000000000001</v>
      </c>
      <c r="P5" s="26">
        <v>-1.4</v>
      </c>
      <c r="Q5" s="26">
        <v>20.7</v>
      </c>
      <c r="R5" s="26">
        <v>60.8</v>
      </c>
      <c r="S5" s="31">
        <f t="shared" si="9"/>
        <v>18.700000000000003</v>
      </c>
      <c r="T5" s="31">
        <f t="shared" si="10"/>
        <v>81.5</v>
      </c>
      <c r="U5" s="31">
        <f t="shared" si="11"/>
        <v>181.7</v>
      </c>
      <c r="V5" s="26">
        <v>53107.285016678099</v>
      </c>
      <c r="W5" s="31">
        <f t="shared" si="12"/>
        <v>8.8182944580490084</v>
      </c>
      <c r="X5" s="31">
        <f t="shared" si="13"/>
        <v>26.353356957689222</v>
      </c>
      <c r="Y5" s="31">
        <f t="shared" si="14"/>
        <v>7702.5604793519997</v>
      </c>
      <c r="Z5" s="38">
        <f t="shared" si="15"/>
        <v>3.8866351170176343</v>
      </c>
      <c r="AA5" s="38">
        <f t="shared" si="16"/>
        <v>1.4208359446089236</v>
      </c>
      <c r="AB5" s="44">
        <f t="shared" si="17"/>
        <v>0.94538459657362428</v>
      </c>
    </row>
    <row r="6" spans="1:28" x14ac:dyDescent="0.3">
      <c r="A6" s="25">
        <v>34.5</v>
      </c>
      <c r="B6" s="26">
        <v>34.6</v>
      </c>
      <c r="C6" s="26">
        <v>34.5</v>
      </c>
      <c r="D6" s="26">
        <v>1.5</v>
      </c>
      <c r="E6" s="7">
        <f t="shared" si="0"/>
        <v>69.099999999999994</v>
      </c>
      <c r="F6" s="7">
        <f t="shared" si="1"/>
        <v>36</v>
      </c>
      <c r="G6" s="31">
        <f t="shared" si="2"/>
        <v>141.1</v>
      </c>
      <c r="H6" s="19">
        <v>133732.81452658886</v>
      </c>
      <c r="I6" s="32">
        <f t="shared" si="3"/>
        <v>5.0183057277713106</v>
      </c>
      <c r="J6" s="31">
        <f t="shared" si="4"/>
        <v>20.464824803136761</v>
      </c>
      <c r="K6" s="31">
        <f t="shared" si="5"/>
        <v>19396.304888143328</v>
      </c>
      <c r="L6" s="8">
        <f t="shared" si="6"/>
        <v>4.2877190021189646</v>
      </c>
      <c r="M6" s="8">
        <f t="shared" si="7"/>
        <v>1.3110080310552372</v>
      </c>
      <c r="N6" s="17">
        <f t="shared" si="8"/>
        <v>0.700557116093666</v>
      </c>
      <c r="O6" s="25">
        <v>34.299999999999997</v>
      </c>
      <c r="P6" s="26">
        <v>5.5</v>
      </c>
      <c r="Q6" s="26">
        <v>34.5</v>
      </c>
      <c r="R6" s="26">
        <v>34.5</v>
      </c>
      <c r="S6" s="31">
        <f t="shared" si="9"/>
        <v>39.799999999999997</v>
      </c>
      <c r="T6" s="31">
        <f t="shared" si="10"/>
        <v>69</v>
      </c>
      <c r="U6" s="31">
        <f t="shared" si="11"/>
        <v>177.8</v>
      </c>
      <c r="V6" s="26">
        <v>71206.608364808344</v>
      </c>
      <c r="W6" s="31">
        <f t="shared" si="12"/>
        <v>5.0038019539916245</v>
      </c>
      <c r="X6" s="31">
        <f t="shared" si="13"/>
        <v>25.787709780281475</v>
      </c>
      <c r="Y6" s="31">
        <f t="shared" si="14"/>
        <v>10327.645393418677</v>
      </c>
      <c r="Z6" s="38">
        <f t="shared" si="15"/>
        <v>4.0140013177241469</v>
      </c>
      <c r="AA6" s="38">
        <f t="shared" si="16"/>
        <v>1.4114127739350844</v>
      </c>
      <c r="AB6" s="44">
        <f t="shared" si="17"/>
        <v>0.69930011237416345</v>
      </c>
    </row>
    <row r="7" spans="1:28" x14ac:dyDescent="0.3">
      <c r="A7" s="25">
        <v>34.6</v>
      </c>
      <c r="B7" s="26">
        <v>68.5</v>
      </c>
      <c r="C7" s="26">
        <v>34.6</v>
      </c>
      <c r="D7" s="26">
        <v>2.8</v>
      </c>
      <c r="E7" s="7">
        <f t="shared" si="0"/>
        <v>103.1</v>
      </c>
      <c r="F7" s="7">
        <f t="shared" si="1"/>
        <v>37.4</v>
      </c>
      <c r="G7" s="31">
        <f t="shared" si="2"/>
        <v>177.89999999999998</v>
      </c>
      <c r="H7" s="19">
        <v>145391.7378917379</v>
      </c>
      <c r="I7" s="32">
        <f t="shared" si="3"/>
        <v>9.9350850390848198</v>
      </c>
      <c r="J7" s="31">
        <f t="shared" si="4"/>
        <v>25.802213554061158</v>
      </c>
      <c r="K7" s="31">
        <f t="shared" si="5"/>
        <v>21087.288758171486</v>
      </c>
      <c r="L7" s="8">
        <f t="shared" si="6"/>
        <v>4.3240207450757842</v>
      </c>
      <c r="M7" s="8">
        <f t="shared" si="7"/>
        <v>1.4116569653848143</v>
      </c>
      <c r="N7" s="17">
        <f t="shared" si="8"/>
        <v>0.99717158879331491</v>
      </c>
      <c r="O7" s="25">
        <v>34.299999999999997</v>
      </c>
      <c r="P7" s="26">
        <v>7.1</v>
      </c>
      <c r="Q7" s="26">
        <v>34.700000000000003</v>
      </c>
      <c r="R7" s="26">
        <v>67.5</v>
      </c>
      <c r="S7" s="31">
        <f t="shared" si="9"/>
        <v>41.4</v>
      </c>
      <c r="T7" s="31">
        <f t="shared" si="10"/>
        <v>102.2</v>
      </c>
      <c r="U7" s="31">
        <f t="shared" si="11"/>
        <v>245.8</v>
      </c>
      <c r="V7" s="26">
        <v>75771.844440761211</v>
      </c>
      <c r="W7" s="31">
        <f t="shared" si="12"/>
        <v>9.7900473012879612</v>
      </c>
      <c r="X7" s="31">
        <f t="shared" si="13"/>
        <v>35.650275950467865</v>
      </c>
      <c r="Y7" s="31">
        <f t="shared" si="14"/>
        <v>10989.776906383489</v>
      </c>
      <c r="Z7" s="38">
        <f t="shared" si="15"/>
        <v>4.040988876289731</v>
      </c>
      <c r="AA7" s="38">
        <f t="shared" si="16"/>
        <v>1.5520628958513247</v>
      </c>
      <c r="AB7" s="44">
        <f t="shared" si="17"/>
        <v>0.99078479013191434</v>
      </c>
    </row>
    <row r="8" spans="1:28" x14ac:dyDescent="0.3">
      <c r="A8" s="25">
        <v>34.5</v>
      </c>
      <c r="B8" s="26">
        <v>102.6</v>
      </c>
      <c r="C8" s="26">
        <v>34.700000000000003</v>
      </c>
      <c r="D8" s="26">
        <v>3.9</v>
      </c>
      <c r="E8" s="7">
        <f t="shared" si="0"/>
        <v>137.1</v>
      </c>
      <c r="F8" s="7">
        <f t="shared" si="1"/>
        <v>38.6</v>
      </c>
      <c r="G8" s="31">
        <f t="shared" si="2"/>
        <v>214.3</v>
      </c>
      <c r="H8" s="19">
        <v>147847.19535783364</v>
      </c>
      <c r="I8" s="32">
        <f t="shared" si="3"/>
        <v>14.8808718979577</v>
      </c>
      <c r="J8" s="31">
        <f t="shared" si="4"/>
        <v>31.081587209866818</v>
      </c>
      <c r="K8" s="31">
        <f t="shared" si="5"/>
        <v>21443.422754310417</v>
      </c>
      <c r="L8" s="8">
        <f t="shared" si="6"/>
        <v>4.3312941077310372</v>
      </c>
      <c r="M8" s="8">
        <f t="shared" si="7"/>
        <v>1.492503188342718</v>
      </c>
      <c r="N8" s="17">
        <f t="shared" si="8"/>
        <v>1.1726283780766869</v>
      </c>
      <c r="O8" s="25">
        <v>34.299999999999997</v>
      </c>
      <c r="P8" s="26">
        <v>1.3</v>
      </c>
      <c r="Q8" s="26">
        <v>34.700000000000003</v>
      </c>
      <c r="R8" s="26">
        <v>101.9</v>
      </c>
      <c r="S8" s="31">
        <f t="shared" si="9"/>
        <v>35.599999999999994</v>
      </c>
      <c r="T8" s="31">
        <f t="shared" si="10"/>
        <v>136.60000000000002</v>
      </c>
      <c r="U8" s="31">
        <f t="shared" si="11"/>
        <v>308.80000000000007</v>
      </c>
      <c r="V8" s="26">
        <v>76444.495911709033</v>
      </c>
      <c r="W8" s="31">
        <f t="shared" si="12"/>
        <v>14.779345481499901</v>
      </c>
      <c r="X8" s="31">
        <f t="shared" si="13"/>
        <v>44.787653431669973</v>
      </c>
      <c r="Y8" s="31">
        <f t="shared" si="14"/>
        <v>11087.33675405549</v>
      </c>
      <c r="Z8" s="38">
        <f t="shared" si="15"/>
        <v>4.044827238491659</v>
      </c>
      <c r="AA8" s="38">
        <f t="shared" si="16"/>
        <v>1.651158308964588</v>
      </c>
      <c r="AB8" s="44">
        <f t="shared" si="17"/>
        <v>1.1696552013073158</v>
      </c>
    </row>
    <row r="9" spans="1:28" x14ac:dyDescent="0.3">
      <c r="A9" s="25">
        <v>68.5</v>
      </c>
      <c r="B9" s="26">
        <v>68.7</v>
      </c>
      <c r="C9" s="26">
        <v>68.599999999999994</v>
      </c>
      <c r="D9" s="26">
        <v>2.7</v>
      </c>
      <c r="E9" s="7">
        <f t="shared" si="0"/>
        <v>137.19999999999999</v>
      </c>
      <c r="F9" s="7">
        <f t="shared" si="1"/>
        <v>71.3</v>
      </c>
      <c r="G9" s="31">
        <f t="shared" si="2"/>
        <v>279.79999999999995</v>
      </c>
      <c r="H9" s="19">
        <v>211712.51292657707</v>
      </c>
      <c r="I9" s="32">
        <f t="shared" si="3"/>
        <v>9.9640925866441918</v>
      </c>
      <c r="J9" s="31">
        <f t="shared" si="4"/>
        <v>40.581559035561057</v>
      </c>
      <c r="K9" s="31">
        <f t="shared" si="5"/>
        <v>30706.303938158941</v>
      </c>
      <c r="L9" s="8">
        <f t="shared" si="6"/>
        <v>4.4872275443536935</v>
      </c>
      <c r="M9" s="8">
        <f t="shared" si="7"/>
        <v>1.6083287274566982</v>
      </c>
      <c r="N9" s="17">
        <f t="shared" si="8"/>
        <v>0.9984377543604398</v>
      </c>
      <c r="O9" s="25">
        <v>68.400000000000006</v>
      </c>
      <c r="P9" s="26">
        <v>3.4</v>
      </c>
      <c r="Q9" s="26">
        <v>68.599999999999994</v>
      </c>
      <c r="R9" s="26">
        <v>67.8</v>
      </c>
      <c r="S9" s="31">
        <f t="shared" si="9"/>
        <v>71.800000000000011</v>
      </c>
      <c r="T9" s="31">
        <f t="shared" si="10"/>
        <v>136.39999999999998</v>
      </c>
      <c r="U9" s="31">
        <f t="shared" si="11"/>
        <v>344.59999999999997</v>
      </c>
      <c r="V9" s="26">
        <v>118621.47246467572</v>
      </c>
      <c r="W9" s="31">
        <f t="shared" si="12"/>
        <v>9.8335586226270184</v>
      </c>
      <c r="X9" s="31">
        <f t="shared" si="13"/>
        <v>49.980004444797501</v>
      </c>
      <c r="Y9" s="31">
        <f t="shared" si="14"/>
        <v>17204.59002040893</v>
      </c>
      <c r="Z9" s="38">
        <f t="shared" si="15"/>
        <v>4.2356443279888856</v>
      </c>
      <c r="AA9" s="38">
        <f t="shared" si="16"/>
        <v>1.698796290412899</v>
      </c>
      <c r="AB9" s="44">
        <f t="shared" si="17"/>
        <v>0.99271071116795273</v>
      </c>
    </row>
    <row r="10" spans="1:28" x14ac:dyDescent="0.3">
      <c r="A10" s="25">
        <v>68.400000000000006</v>
      </c>
      <c r="B10" s="26">
        <v>137.9</v>
      </c>
      <c r="C10" s="26">
        <v>68.599999999999994</v>
      </c>
      <c r="D10" s="26">
        <v>4.3</v>
      </c>
      <c r="E10" s="7">
        <f t="shared" si="0"/>
        <v>206.3</v>
      </c>
      <c r="F10" s="7">
        <f t="shared" si="1"/>
        <v>72.899999999999991</v>
      </c>
      <c r="G10" s="31">
        <f t="shared" si="2"/>
        <v>352.1</v>
      </c>
      <c r="H10" s="19">
        <v>222612.13434452872</v>
      </c>
      <c r="I10" s="32">
        <f t="shared" si="3"/>
        <v>20.000704042186815</v>
      </c>
      <c r="J10" s="31">
        <f t="shared" si="4"/>
        <v>51.067787478273949</v>
      </c>
      <c r="K10" s="31">
        <f t="shared" si="5"/>
        <v>32287.160371460835</v>
      </c>
      <c r="L10" s="8">
        <f t="shared" si="6"/>
        <v>4.5090298508631008</v>
      </c>
      <c r="M10" s="8">
        <f t="shared" si="7"/>
        <v>1.7081470423710736</v>
      </c>
      <c r="N10" s="17">
        <f t="shared" si="8"/>
        <v>1.3010452834767392</v>
      </c>
      <c r="O10" s="25">
        <v>68.400000000000006</v>
      </c>
      <c r="P10" s="26">
        <v>4.4000000000000004</v>
      </c>
      <c r="Q10" s="26">
        <v>68.599999999999994</v>
      </c>
      <c r="R10" s="26">
        <v>137.5</v>
      </c>
      <c r="S10" s="31">
        <f t="shared" si="9"/>
        <v>72.800000000000011</v>
      </c>
      <c r="T10" s="31">
        <f t="shared" si="10"/>
        <v>206.1</v>
      </c>
      <c r="U10" s="31">
        <f t="shared" si="11"/>
        <v>485</v>
      </c>
      <c r="V10" s="26">
        <v>122543.64417931398</v>
      </c>
      <c r="W10" s="31">
        <f t="shared" si="12"/>
        <v>19.942688947068071</v>
      </c>
      <c r="X10" s="31">
        <f t="shared" si="13"/>
        <v>70.343302831476464</v>
      </c>
      <c r="Y10" s="31">
        <f t="shared" si="14"/>
        <v>17773.452933150889</v>
      </c>
      <c r="Z10" s="38">
        <f t="shared" si="15"/>
        <v>4.2497718084546072</v>
      </c>
      <c r="AA10" s="38">
        <f t="shared" si="16"/>
        <v>1.8472227559031531</v>
      </c>
      <c r="AB10" s="44">
        <f t="shared" si="17"/>
        <v>1.299783715467171</v>
      </c>
    </row>
    <row r="11" spans="1:28" x14ac:dyDescent="0.3">
      <c r="A11" s="25">
        <v>68.5</v>
      </c>
      <c r="B11" s="26">
        <v>206.5</v>
      </c>
      <c r="C11" s="26">
        <v>68.900000000000006</v>
      </c>
      <c r="D11" s="26">
        <v>6.8</v>
      </c>
      <c r="E11" s="7">
        <f t="shared" si="0"/>
        <v>275</v>
      </c>
      <c r="F11" s="7">
        <f t="shared" si="1"/>
        <v>75.7</v>
      </c>
      <c r="G11" s="31">
        <f t="shared" si="2"/>
        <v>426.4</v>
      </c>
      <c r="H11" s="19">
        <v>223445.89687726941</v>
      </c>
      <c r="I11" s="32">
        <f t="shared" si="3"/>
        <v>29.95029285505132</v>
      </c>
      <c r="J11" s="31">
        <f t="shared" si="4"/>
        <v>61.844091396580538</v>
      </c>
      <c r="K11" s="31">
        <f t="shared" si="5"/>
        <v>32408.087403069327</v>
      </c>
      <c r="L11" s="8">
        <f t="shared" si="6"/>
        <v>4.5106534014486597</v>
      </c>
      <c r="M11" s="8">
        <f t="shared" si="7"/>
        <v>1.7912982133194051</v>
      </c>
      <c r="N11" s="17">
        <f t="shared" si="8"/>
        <v>1.4764010732933093</v>
      </c>
      <c r="O11" s="25">
        <v>68.2</v>
      </c>
      <c r="P11" s="26">
        <v>7.7</v>
      </c>
      <c r="Q11" s="26">
        <v>68.599999999999994</v>
      </c>
      <c r="R11" s="26">
        <v>205.9</v>
      </c>
      <c r="S11" s="31">
        <f t="shared" si="9"/>
        <v>75.900000000000006</v>
      </c>
      <c r="T11" s="31">
        <f t="shared" si="10"/>
        <v>274.5</v>
      </c>
      <c r="U11" s="31">
        <f t="shared" si="11"/>
        <v>624.9</v>
      </c>
      <c r="V11" s="26">
        <v>121494.4894217226</v>
      </c>
      <c r="W11" s="31">
        <f t="shared" si="12"/>
        <v>29.863270212373205</v>
      </c>
      <c r="X11" s="31">
        <f t="shared" si="13"/>
        <v>90.634082349256985</v>
      </c>
      <c r="Y11" s="31">
        <f t="shared" si="14"/>
        <v>17621.285900511022</v>
      </c>
      <c r="Z11" s="38">
        <f t="shared" si="15"/>
        <v>4.246037597556116</v>
      </c>
      <c r="AA11" s="38">
        <f t="shared" si="16"/>
        <v>1.9572915419682977</v>
      </c>
      <c r="AB11" s="44">
        <f t="shared" si="17"/>
        <v>1.4751373639189207</v>
      </c>
    </row>
    <row r="12" spans="1:28" x14ac:dyDescent="0.3">
      <c r="A12" s="25">
        <v>102.5</v>
      </c>
      <c r="B12" s="26">
        <v>68.8</v>
      </c>
      <c r="C12" s="26">
        <v>102.6</v>
      </c>
      <c r="D12" s="26">
        <v>2.6</v>
      </c>
      <c r="E12" s="7">
        <f t="shared" si="0"/>
        <v>171.3</v>
      </c>
      <c r="F12" s="7">
        <f t="shared" si="1"/>
        <v>105.19999999999999</v>
      </c>
      <c r="G12" s="31">
        <f t="shared" si="2"/>
        <v>381.7</v>
      </c>
      <c r="H12" s="19">
        <v>250029.26829268291</v>
      </c>
      <c r="I12" s="32">
        <f t="shared" si="3"/>
        <v>9.978596360423877</v>
      </c>
      <c r="J12" s="31">
        <f t="shared" si="4"/>
        <v>55.360904517060959</v>
      </c>
      <c r="K12" s="31">
        <f t="shared" si="5"/>
        <v>36263.679456174577</v>
      </c>
      <c r="L12" s="8">
        <f t="shared" si="6"/>
        <v>4.5594718672289396</v>
      </c>
      <c r="M12" s="8">
        <f t="shared" si="7"/>
        <v>1.7432031772499881</v>
      </c>
      <c r="N12" s="17">
        <f t="shared" si="8"/>
        <v>0.9990694555364007</v>
      </c>
      <c r="O12" s="25">
        <v>102.3</v>
      </c>
      <c r="P12" s="26">
        <v>2.5</v>
      </c>
      <c r="Q12" s="26">
        <v>102.6</v>
      </c>
      <c r="R12" s="26">
        <v>68.2</v>
      </c>
      <c r="S12" s="31">
        <f t="shared" si="9"/>
        <v>104.8</v>
      </c>
      <c r="T12" s="31">
        <f t="shared" si="10"/>
        <v>170.8</v>
      </c>
      <c r="U12" s="31">
        <f t="shared" si="11"/>
        <v>446.40000000000003</v>
      </c>
      <c r="V12" s="26">
        <v>151708.65949728037</v>
      </c>
      <c r="W12" s="31">
        <f t="shared" si="12"/>
        <v>9.8915737177457626</v>
      </c>
      <c r="X12" s="31">
        <f t="shared" si="13"/>
        <v>64.744846152517724</v>
      </c>
      <c r="Y12" s="31">
        <f t="shared" si="14"/>
        <v>22003.480777679466</v>
      </c>
      <c r="Z12" s="38">
        <f t="shared" si="15"/>
        <v>4.3424913882296821</v>
      </c>
      <c r="AA12" s="38">
        <f t="shared" si="16"/>
        <v>1.8112052032304118</v>
      </c>
      <c r="AB12" s="44">
        <f t="shared" si="17"/>
        <v>0.9952653919573683</v>
      </c>
    </row>
    <row r="13" spans="1:28" x14ac:dyDescent="0.3">
      <c r="A13" s="25">
        <v>102.5</v>
      </c>
      <c r="B13" s="26">
        <v>103</v>
      </c>
      <c r="C13" s="26">
        <v>102.7</v>
      </c>
      <c r="D13" s="26">
        <v>3.5</v>
      </c>
      <c r="E13" s="7">
        <f t="shared" si="0"/>
        <v>205.5</v>
      </c>
      <c r="F13" s="7">
        <f t="shared" si="1"/>
        <v>106.2</v>
      </c>
      <c r="G13" s="31">
        <f t="shared" si="2"/>
        <v>417.9</v>
      </c>
      <c r="H13" s="19">
        <v>260118.64406779653</v>
      </c>
      <c r="I13" s="32">
        <f t="shared" si="3"/>
        <v>14.938886993076444</v>
      </c>
      <c r="J13" s="31">
        <f t="shared" si="4"/>
        <v>60.611270625307242</v>
      </c>
      <c r="K13" s="31">
        <f t="shared" si="5"/>
        <v>37727.019694379487</v>
      </c>
      <c r="L13" s="8">
        <f t="shared" si="6"/>
        <v>4.5766524987761912</v>
      </c>
      <c r="M13" s="8">
        <f t="shared" si="7"/>
        <v>1.7825533884445153</v>
      </c>
      <c r="N13" s="17">
        <f t="shared" si="8"/>
        <v>1.1743182420060616</v>
      </c>
      <c r="O13" s="25">
        <v>102.3</v>
      </c>
      <c r="P13" s="26">
        <v>-5.2</v>
      </c>
      <c r="Q13" s="26">
        <v>102.6</v>
      </c>
      <c r="R13" s="26">
        <v>101.3</v>
      </c>
      <c r="S13" s="31">
        <f t="shared" si="9"/>
        <v>97.1</v>
      </c>
      <c r="T13" s="31">
        <f t="shared" si="10"/>
        <v>203.89999999999998</v>
      </c>
      <c r="U13" s="31">
        <f t="shared" si="11"/>
        <v>504.9</v>
      </c>
      <c r="V13" s="26">
        <v>151797.18404290982</v>
      </c>
      <c r="W13" s="31">
        <f t="shared" si="12"/>
        <v>14.692322838821784</v>
      </c>
      <c r="X13" s="31">
        <f t="shared" si="13"/>
        <v>73.229553813633942</v>
      </c>
      <c r="Y13" s="31">
        <f t="shared" si="14"/>
        <v>22016.320177517056</v>
      </c>
      <c r="Z13" s="38">
        <f t="shared" si="15"/>
        <v>4.3427447324310435</v>
      </c>
      <c r="AA13" s="38">
        <f t="shared" si="16"/>
        <v>1.8646863879963755</v>
      </c>
      <c r="AB13" s="44">
        <f t="shared" si="17"/>
        <v>1.1670904626611698</v>
      </c>
    </row>
    <row r="14" spans="1:28" x14ac:dyDescent="0.3">
      <c r="A14" s="25">
        <v>102.7</v>
      </c>
      <c r="B14" s="26">
        <v>206.4</v>
      </c>
      <c r="C14" s="26">
        <v>102.8</v>
      </c>
      <c r="D14" s="26">
        <v>6.2</v>
      </c>
      <c r="E14" s="7">
        <f t="shared" si="0"/>
        <v>309.10000000000002</v>
      </c>
      <c r="F14" s="7">
        <f t="shared" si="1"/>
        <v>109</v>
      </c>
      <c r="G14" s="31">
        <f t="shared" si="2"/>
        <v>527.1</v>
      </c>
      <c r="H14" s="19">
        <v>279578.18181818182</v>
      </c>
      <c r="I14" s="32">
        <f t="shared" si="3"/>
        <v>29.935789081271633</v>
      </c>
      <c r="J14" s="31">
        <f t="shared" si="4"/>
        <v>76.449391592724211</v>
      </c>
      <c r="K14" s="31">
        <f t="shared" si="5"/>
        <v>40549.387028267942</v>
      </c>
      <c r="L14" s="8">
        <f t="shared" si="6"/>
        <v>4.6079842935101123</v>
      </c>
      <c r="M14" s="8">
        <f t="shared" si="7"/>
        <v>1.8833740335158469</v>
      </c>
      <c r="N14" s="17">
        <f t="shared" si="8"/>
        <v>1.4761907102560632</v>
      </c>
      <c r="O14" s="25">
        <v>102.3</v>
      </c>
      <c r="P14" s="26">
        <v>4</v>
      </c>
      <c r="Q14" s="26">
        <v>102.6</v>
      </c>
      <c r="R14" s="26">
        <v>206.2</v>
      </c>
      <c r="S14" s="31">
        <f t="shared" si="9"/>
        <v>106.3</v>
      </c>
      <c r="T14" s="31">
        <f t="shared" si="10"/>
        <v>308.79999999999995</v>
      </c>
      <c r="U14" s="31">
        <f t="shared" si="11"/>
        <v>723.89999999999986</v>
      </c>
      <c r="V14" s="26">
        <v>162824.27011070889</v>
      </c>
      <c r="W14" s="31">
        <f t="shared" si="12"/>
        <v>29.906781533712259</v>
      </c>
      <c r="X14" s="31">
        <f t="shared" si="13"/>
        <v>104.99281839114599</v>
      </c>
      <c r="Y14" s="31">
        <f t="shared" si="14"/>
        <v>23615.663795281893</v>
      </c>
      <c r="Z14" s="38">
        <f t="shared" si="15"/>
        <v>4.3732001573476724</v>
      </c>
      <c r="AA14" s="38">
        <f t="shared" si="16"/>
        <v>2.0211595939293376</v>
      </c>
      <c r="AB14" s="44">
        <f t="shared" si="17"/>
        <v>1.4757696782483871</v>
      </c>
    </row>
    <row r="15" spans="1:28" x14ac:dyDescent="0.3">
      <c r="A15" s="25">
        <v>137.6</v>
      </c>
      <c r="B15" s="26">
        <v>102.6</v>
      </c>
      <c r="C15" s="26">
        <v>137.6</v>
      </c>
      <c r="D15" s="26">
        <v>3.1</v>
      </c>
      <c r="E15" s="7">
        <f t="shared" si="0"/>
        <v>240.2</v>
      </c>
      <c r="F15" s="7">
        <f t="shared" si="1"/>
        <v>140.69999999999999</v>
      </c>
      <c r="G15" s="31">
        <f t="shared" si="2"/>
        <v>521.59999999999991</v>
      </c>
      <c r="H15" s="19">
        <v>312306.43513789581</v>
      </c>
      <c r="I15" s="32">
        <f t="shared" si="3"/>
        <v>14.8808718979577</v>
      </c>
      <c r="J15" s="31">
        <f t="shared" si="4"/>
        <v>75.65168403484148</v>
      </c>
      <c r="K15" s="31">
        <f t="shared" si="5"/>
        <v>45296.218851801787</v>
      </c>
      <c r="L15" s="8">
        <f t="shared" si="6"/>
        <v>4.6560619503498044</v>
      </c>
      <c r="M15" s="8">
        <f t="shared" si="7"/>
        <v>1.8788186000247531</v>
      </c>
      <c r="N15" s="17">
        <f t="shared" si="8"/>
        <v>1.1726283780766869</v>
      </c>
      <c r="O15" s="25">
        <v>137.30000000000001</v>
      </c>
      <c r="P15" s="26">
        <v>-4.9000000000000004</v>
      </c>
      <c r="Q15" s="26">
        <v>137.4</v>
      </c>
      <c r="R15" s="26">
        <v>102.5</v>
      </c>
      <c r="S15" s="31">
        <f t="shared" si="9"/>
        <v>132.4</v>
      </c>
      <c r="T15" s="31">
        <f t="shared" si="10"/>
        <v>239.9</v>
      </c>
      <c r="U15" s="31">
        <f t="shared" si="11"/>
        <v>612.20000000000005</v>
      </c>
      <c r="V15" s="26">
        <v>185808.13918121537</v>
      </c>
      <c r="W15" s="31">
        <f t="shared" si="12"/>
        <v>14.866368124178015</v>
      </c>
      <c r="X15" s="31">
        <f t="shared" si="13"/>
        <v>88.792103079236895</v>
      </c>
      <c r="Y15" s="31">
        <f t="shared" si="14"/>
        <v>26949.192171087339</v>
      </c>
      <c r="Z15" s="38">
        <f t="shared" si="15"/>
        <v>4.4305457513076423</v>
      </c>
      <c r="AA15" s="38">
        <f t="shared" si="16"/>
        <v>1.9483743425622053</v>
      </c>
      <c r="AB15" s="44">
        <f t="shared" si="17"/>
        <v>1.1722048826926625</v>
      </c>
    </row>
    <row r="16" spans="1:28" x14ac:dyDescent="0.3">
      <c r="A16" s="25">
        <v>137.6</v>
      </c>
      <c r="B16" s="26">
        <v>137.69999999999999</v>
      </c>
      <c r="C16" s="26">
        <v>137.69999999999999</v>
      </c>
      <c r="D16" s="26">
        <v>3.9</v>
      </c>
      <c r="E16" s="7">
        <f t="shared" si="0"/>
        <v>275.29999999999995</v>
      </c>
      <c r="F16" s="7">
        <f t="shared" si="1"/>
        <v>141.6</v>
      </c>
      <c r="G16" s="31">
        <f t="shared" si="2"/>
        <v>558.5</v>
      </c>
      <c r="H16" s="19">
        <v>318344.45306439098</v>
      </c>
      <c r="I16" s="32">
        <f t="shared" si="3"/>
        <v>19.971696494627441</v>
      </c>
      <c r="J16" s="31">
        <f t="shared" si="4"/>
        <v>81.003576559545579</v>
      </c>
      <c r="K16" s="31">
        <f t="shared" si="5"/>
        <v>46171.959312637526</v>
      </c>
      <c r="L16" s="8">
        <f t="shared" si="6"/>
        <v>4.6643783042806648</v>
      </c>
      <c r="M16" s="8">
        <f t="shared" si="7"/>
        <v>1.9085041947525172</v>
      </c>
      <c r="N16" s="17">
        <f t="shared" si="8"/>
        <v>1.300414957557813</v>
      </c>
      <c r="O16" s="25">
        <v>137.19999999999999</v>
      </c>
      <c r="P16" s="26">
        <v>0.7</v>
      </c>
      <c r="Q16" s="26">
        <v>138.30000000000001</v>
      </c>
      <c r="R16" s="26">
        <v>136.6</v>
      </c>
      <c r="S16" s="31">
        <f t="shared" si="9"/>
        <v>137.89999999999998</v>
      </c>
      <c r="T16" s="31">
        <f t="shared" si="10"/>
        <v>274.89999999999998</v>
      </c>
      <c r="U16" s="31">
        <f t="shared" si="11"/>
        <v>687.69999999999993</v>
      </c>
      <c r="V16" s="26">
        <v>190334.90854228751</v>
      </c>
      <c r="W16" s="31">
        <f t="shared" si="12"/>
        <v>19.812154983050895</v>
      </c>
      <c r="X16" s="31">
        <f t="shared" si="13"/>
        <v>99.742452282899706</v>
      </c>
      <c r="Y16" s="31">
        <f t="shared" si="14"/>
        <v>27605.744558745373</v>
      </c>
      <c r="Z16" s="38">
        <f t="shared" si="15"/>
        <v>4.4409994650568079</v>
      </c>
      <c r="AA16" s="38">
        <f t="shared" si="16"/>
        <v>1.9988800416429118</v>
      </c>
      <c r="AB16" s="44">
        <f t="shared" si="17"/>
        <v>1.2969317166464032</v>
      </c>
    </row>
    <row r="17" spans="1:28" ht="15" thickBot="1" x14ac:dyDescent="0.35">
      <c r="A17" s="27">
        <v>137.6</v>
      </c>
      <c r="B17" s="28">
        <v>275.39999999999998</v>
      </c>
      <c r="C17" s="28">
        <v>137.80000000000001</v>
      </c>
      <c r="D17" s="28">
        <v>7.2</v>
      </c>
      <c r="E17" s="13">
        <f t="shared" si="0"/>
        <v>413</v>
      </c>
      <c r="F17" s="13">
        <f t="shared" si="1"/>
        <v>145</v>
      </c>
      <c r="G17" s="34">
        <f t="shared" si="2"/>
        <v>703</v>
      </c>
      <c r="H17" s="20">
        <v>328802.88461538457</v>
      </c>
      <c r="I17" s="35">
        <f t="shared" si="3"/>
        <v>39.943392989254882</v>
      </c>
      <c r="J17" s="34">
        <f t="shared" si="4"/>
        <v>101.96152967119166</v>
      </c>
      <c r="K17" s="34">
        <f t="shared" si="5"/>
        <v>47688.826565696931</v>
      </c>
      <c r="L17" s="14">
        <f t="shared" si="6"/>
        <v>4.6784166362876629</v>
      </c>
      <c r="M17" s="14">
        <f t="shared" si="7"/>
        <v>2.0084363423207132</v>
      </c>
      <c r="N17" s="18">
        <f t="shared" si="8"/>
        <v>1.6014449532217943</v>
      </c>
      <c r="O17" s="27">
        <v>137.30000000000001</v>
      </c>
      <c r="P17" s="28">
        <v>1.1000000000000001</v>
      </c>
      <c r="Q17" s="28">
        <v>137.6</v>
      </c>
      <c r="R17" s="28">
        <v>275</v>
      </c>
      <c r="S17" s="34">
        <f t="shared" si="9"/>
        <v>138.4</v>
      </c>
      <c r="T17" s="34">
        <f t="shared" si="10"/>
        <v>412.6</v>
      </c>
      <c r="U17" s="34">
        <f t="shared" si="11"/>
        <v>963.6</v>
      </c>
      <c r="V17" s="28">
        <v>203492.94375698382</v>
      </c>
      <c r="W17" s="34">
        <f t="shared" si="12"/>
        <v>39.885377894136141</v>
      </c>
      <c r="X17" s="34">
        <f t="shared" si="13"/>
        <v>139.75836414105302</v>
      </c>
      <c r="Y17" s="34">
        <f t="shared" si="14"/>
        <v>29514.15622013633</v>
      </c>
      <c r="Z17" s="45">
        <f t="shared" si="15"/>
        <v>4.4700303716948762</v>
      </c>
      <c r="AA17" s="45">
        <f t="shared" si="16"/>
        <v>2.1453778086271953</v>
      </c>
      <c r="AB17" s="46">
        <f t="shared" si="17"/>
        <v>1.600813711131152</v>
      </c>
    </row>
    <row r="20" spans="1:28" x14ac:dyDescent="0.3">
      <c r="A20" t="s">
        <v>16</v>
      </c>
      <c r="L20" t="s">
        <v>16</v>
      </c>
    </row>
    <row r="21" spans="1:28" ht="15" thickBot="1" x14ac:dyDescent="0.35"/>
    <row r="22" spans="1:28" x14ac:dyDescent="0.3">
      <c r="A22" s="4" t="s">
        <v>17</v>
      </c>
      <c r="B22" s="4"/>
      <c r="L22" s="4" t="s">
        <v>17</v>
      </c>
      <c r="M22" s="4"/>
    </row>
    <row r="23" spans="1:28" x14ac:dyDescent="0.3">
      <c r="A23" s="1" t="s">
        <v>18</v>
      </c>
      <c r="B23" s="1">
        <v>0.99748632971561102</v>
      </c>
      <c r="L23" s="1" t="s">
        <v>18</v>
      </c>
      <c r="M23" s="1">
        <v>0.99676091333543915</v>
      </c>
    </row>
    <row r="24" spans="1:28" x14ac:dyDescent="0.3">
      <c r="A24" s="1" t="s">
        <v>19</v>
      </c>
      <c r="B24" s="1">
        <v>0.99497897796952062</v>
      </c>
      <c r="L24" s="1" t="s">
        <v>19</v>
      </c>
      <c r="M24" s="1">
        <v>0.99353231835329892</v>
      </c>
    </row>
    <row r="25" spans="1:28" x14ac:dyDescent="0.3">
      <c r="A25" s="1" t="s">
        <v>20</v>
      </c>
      <c r="B25" s="1">
        <v>0.99414214096444076</v>
      </c>
      <c r="L25" s="1" t="s">
        <v>20</v>
      </c>
      <c r="M25" s="1">
        <v>0.99245437141218196</v>
      </c>
    </row>
    <row r="26" spans="1:28" x14ac:dyDescent="0.3">
      <c r="A26" s="1" t="s">
        <v>21</v>
      </c>
      <c r="B26" s="1">
        <v>1.4052942951522958E-2</v>
      </c>
      <c r="L26" s="1" t="s">
        <v>21</v>
      </c>
      <c r="M26" s="1">
        <v>1.8437037470647621E-2</v>
      </c>
    </row>
    <row r="27" spans="1:28" ht="15" thickBot="1" x14ac:dyDescent="0.35">
      <c r="A27" s="2" t="s">
        <v>22</v>
      </c>
      <c r="B27" s="2">
        <v>15</v>
      </c>
      <c r="L27" s="2" t="s">
        <v>22</v>
      </c>
      <c r="M27" s="2">
        <v>15</v>
      </c>
    </row>
    <row r="29" spans="1:28" ht="15" thickBot="1" x14ac:dyDescent="0.35">
      <c r="A29" t="s">
        <v>23</v>
      </c>
      <c r="L29" t="s">
        <v>23</v>
      </c>
    </row>
    <row r="30" spans="1:28" x14ac:dyDescent="0.3">
      <c r="A30" s="3"/>
      <c r="B30" s="3" t="s">
        <v>28</v>
      </c>
      <c r="C30" s="3" t="s">
        <v>29</v>
      </c>
      <c r="D30" s="3" t="s">
        <v>30</v>
      </c>
      <c r="E30" s="3" t="s">
        <v>31</v>
      </c>
      <c r="F30" s="3" t="s">
        <v>32</v>
      </c>
      <c r="L30" s="3"/>
      <c r="M30" s="3" t="s">
        <v>28</v>
      </c>
      <c r="N30" s="3" t="s">
        <v>29</v>
      </c>
      <c r="O30" s="3" t="s">
        <v>30</v>
      </c>
      <c r="P30" s="3" t="s">
        <v>31</v>
      </c>
      <c r="Q30" s="3" t="s">
        <v>32</v>
      </c>
    </row>
    <row r="31" spans="1:28" x14ac:dyDescent="0.3">
      <c r="A31" s="1" t="s">
        <v>24</v>
      </c>
      <c r="B31" s="1">
        <v>2</v>
      </c>
      <c r="C31" s="1">
        <v>0.46961027497103369</v>
      </c>
      <c r="D31" s="1">
        <v>0.23480513748551685</v>
      </c>
      <c r="E31" s="1">
        <v>1188.975836309394</v>
      </c>
      <c r="F31" s="1">
        <v>1.6023329424342358E-14</v>
      </c>
      <c r="L31" s="1" t="s">
        <v>24</v>
      </c>
      <c r="M31" s="1">
        <v>2</v>
      </c>
      <c r="N31" s="1">
        <v>0.62660937255391169</v>
      </c>
      <c r="O31" s="1">
        <v>0.31330468627695585</v>
      </c>
      <c r="P31" s="1">
        <v>921.68944542291251</v>
      </c>
      <c r="Q31" s="1">
        <v>7.3196751793712316E-14</v>
      </c>
    </row>
    <row r="32" spans="1:28" x14ac:dyDescent="0.3">
      <c r="A32" s="1" t="s">
        <v>25</v>
      </c>
      <c r="B32" s="1">
        <v>12</v>
      </c>
      <c r="C32" s="1">
        <v>2.3698224671851054E-3</v>
      </c>
      <c r="D32" s="1">
        <v>1.9748520559875879E-4</v>
      </c>
      <c r="E32" s="1"/>
      <c r="F32" s="1"/>
      <c r="L32" s="1" t="s">
        <v>25</v>
      </c>
      <c r="M32" s="1">
        <v>12</v>
      </c>
      <c r="N32" s="1">
        <v>4.0790922083287729E-3</v>
      </c>
      <c r="O32" s="1">
        <v>3.3992435069406441E-4</v>
      </c>
      <c r="P32" s="1"/>
      <c r="Q32" s="1"/>
    </row>
    <row r="33" spans="1:20" ht="15" thickBot="1" x14ac:dyDescent="0.35">
      <c r="A33" s="2" t="s">
        <v>26</v>
      </c>
      <c r="B33" s="2">
        <v>14</v>
      </c>
      <c r="C33" s="2">
        <v>0.47198009743821878</v>
      </c>
      <c r="D33" s="2"/>
      <c r="E33" s="2"/>
      <c r="F33" s="2"/>
      <c r="L33" s="2" t="s">
        <v>26</v>
      </c>
      <c r="M33" s="2">
        <v>14</v>
      </c>
      <c r="N33" s="2">
        <v>0.6306884647622405</v>
      </c>
      <c r="O33" s="2"/>
      <c r="P33" s="2"/>
      <c r="Q33" s="2"/>
    </row>
    <row r="34" spans="1:20" ht="15" thickBot="1" x14ac:dyDescent="0.35"/>
    <row r="35" spans="1:20" x14ac:dyDescent="0.3">
      <c r="A35" s="3"/>
      <c r="B35" s="3" t="s">
        <v>33</v>
      </c>
      <c r="C35" s="3" t="s">
        <v>21</v>
      </c>
      <c r="D35" s="3" t="s">
        <v>34</v>
      </c>
      <c r="E35" s="3" t="s">
        <v>35</v>
      </c>
      <c r="F35" s="3" t="s">
        <v>36</v>
      </c>
      <c r="G35" s="3" t="s">
        <v>37</v>
      </c>
      <c r="H35" s="3" t="s">
        <v>38</v>
      </c>
      <c r="I35" s="3" t="s">
        <v>39</v>
      </c>
      <c r="L35" s="3"/>
      <c r="M35" s="3" t="s">
        <v>33</v>
      </c>
      <c r="N35" s="3" t="s">
        <v>21</v>
      </c>
      <c r="O35" s="3" t="s">
        <v>34</v>
      </c>
      <c r="P35" s="3" t="s">
        <v>35</v>
      </c>
      <c r="Q35" s="3" t="s">
        <v>36</v>
      </c>
      <c r="R35" s="3" t="s">
        <v>37</v>
      </c>
      <c r="S35" s="3" t="s">
        <v>38</v>
      </c>
      <c r="T35" s="3" t="s">
        <v>39</v>
      </c>
    </row>
    <row r="36" spans="1:20" x14ac:dyDescent="0.3">
      <c r="A36" s="1" t="s">
        <v>27</v>
      </c>
      <c r="B36" s="1">
        <v>3.3717533634745385</v>
      </c>
      <c r="C36" s="1">
        <v>2.3295696550183653E-2</v>
      </c>
      <c r="D36" s="1">
        <v>144.73717736712007</v>
      </c>
      <c r="E36" s="1">
        <v>7.9442459051348413E-21</v>
      </c>
      <c r="F36" s="1">
        <v>3.3209964009549635</v>
      </c>
      <c r="G36" s="1">
        <v>3.4225103259941134</v>
      </c>
      <c r="H36" s="1">
        <v>3.3209964009549635</v>
      </c>
      <c r="I36" s="1">
        <v>3.4225103259941134</v>
      </c>
      <c r="L36" s="1" t="s">
        <v>27</v>
      </c>
      <c r="M36" s="1">
        <v>2.6317587807438567</v>
      </c>
      <c r="N36" s="1">
        <v>4.007924614093808E-2</v>
      </c>
      <c r="O36" s="1">
        <v>65.663879292772023</v>
      </c>
      <c r="P36" s="1">
        <v>1.0321819030889038E-16</v>
      </c>
      <c r="Q36" s="1">
        <v>2.5444336050485901</v>
      </c>
      <c r="R36" s="1">
        <v>2.7190839564391234</v>
      </c>
      <c r="S36" s="1">
        <v>2.5444336050485901</v>
      </c>
      <c r="T36" s="1">
        <v>2.7190839564391234</v>
      </c>
    </row>
    <row r="37" spans="1:20" x14ac:dyDescent="0.3">
      <c r="A37" s="1" t="s">
        <v>40</v>
      </c>
      <c r="B37" s="1">
        <v>0.81733999921213762</v>
      </c>
      <c r="C37" s="1">
        <v>2.7274752860812355E-2</v>
      </c>
      <c r="D37" s="1">
        <v>29.966907615374591</v>
      </c>
      <c r="E37" s="1">
        <v>1.192821343043271E-12</v>
      </c>
      <c r="F37" s="1">
        <v>0.7579134177529967</v>
      </c>
      <c r="G37" s="1">
        <v>0.87676658067127855</v>
      </c>
      <c r="H37" s="1">
        <v>0.7579134177529967</v>
      </c>
      <c r="I37" s="1">
        <v>0.87676658067127855</v>
      </c>
      <c r="L37" s="1" t="s">
        <v>40</v>
      </c>
      <c r="M37" s="1">
        <v>1.2709718087041195</v>
      </c>
      <c r="N37" s="1">
        <v>4.6148691824867152E-2</v>
      </c>
      <c r="O37" s="1">
        <v>27.54079819916495</v>
      </c>
      <c r="P37" s="1">
        <v>3.2411384546194604E-12</v>
      </c>
      <c r="Q37" s="1">
        <v>1.1704224468837399</v>
      </c>
      <c r="R37" s="1">
        <v>1.3715211705244992</v>
      </c>
      <c r="S37" s="1">
        <v>1.1704224468837399</v>
      </c>
      <c r="T37" s="1">
        <v>1.3715211705244992</v>
      </c>
    </row>
    <row r="38" spans="1:20" ht="15" thickBot="1" x14ac:dyDescent="0.35">
      <c r="A38" s="2" t="s">
        <v>41</v>
      </c>
      <c r="B38" s="2">
        <v>-0.21196835353266139</v>
      </c>
      <c r="C38" s="2">
        <v>2.581319875361994E-2</v>
      </c>
      <c r="D38" s="2">
        <v>-8.2116267555928459</v>
      </c>
      <c r="E38" s="2">
        <v>2.8750982109456173E-6</v>
      </c>
      <c r="F38" s="2">
        <v>-0.2682104821517986</v>
      </c>
      <c r="G38" s="2">
        <v>-0.15572622491352414</v>
      </c>
      <c r="H38" s="2">
        <v>-0.2682104821517986</v>
      </c>
      <c r="I38" s="2">
        <v>-0.15572622491352414</v>
      </c>
      <c r="L38" s="2" t="s">
        <v>41</v>
      </c>
      <c r="M38" s="2">
        <v>-0.57004758965696367</v>
      </c>
      <c r="N38" s="2">
        <v>4.2821257635029482E-2</v>
      </c>
      <c r="O38" s="2">
        <v>-13.312257069036717</v>
      </c>
      <c r="P38" s="2">
        <v>1.5093774803885618E-8</v>
      </c>
      <c r="Q38" s="2">
        <v>-0.66334709517465162</v>
      </c>
      <c r="R38" s="2">
        <v>-0.47674808413927566</v>
      </c>
      <c r="S38" s="2">
        <v>-0.66334709517465162</v>
      </c>
      <c r="T38" s="2">
        <v>-0.47674808413927566</v>
      </c>
    </row>
    <row r="40" spans="1:20" x14ac:dyDescent="0.3">
      <c r="B40">
        <f>10^B36</f>
        <v>2353.7122273646191</v>
      </c>
      <c r="M40">
        <f>10^M36</f>
        <v>428.31055869981486</v>
      </c>
    </row>
    <row r="41" spans="1:20" x14ac:dyDescent="0.3">
      <c r="B41" s="1">
        <v>0.81733999921213762</v>
      </c>
      <c r="M41" s="1">
        <v>1.2709718087041195</v>
      </c>
    </row>
    <row r="42" spans="1:20" ht="15" thickBot="1" x14ac:dyDescent="0.35">
      <c r="B42" s="2">
        <v>-0.21196835353266139</v>
      </c>
      <c r="M42" s="2">
        <v>-0.57004758965696367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E1" zoomScale="60" zoomScaleNormal="60" workbookViewId="0">
      <selection activeCell="V24" sqref="V24"/>
    </sheetView>
  </sheetViews>
  <sheetFormatPr defaultRowHeight="14.4" x14ac:dyDescent="0.3"/>
  <cols>
    <col min="8" max="8" width="10" customWidth="1"/>
  </cols>
  <sheetData>
    <row r="1" spans="1:28" x14ac:dyDescent="0.3">
      <c r="A1" s="9" t="s">
        <v>0</v>
      </c>
      <c r="B1" s="3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3" t="s">
        <v>6</v>
      </c>
      <c r="H1" s="33" t="s">
        <v>7</v>
      </c>
      <c r="I1" s="33" t="s">
        <v>1</v>
      </c>
      <c r="J1" s="33" t="s">
        <v>6</v>
      </c>
      <c r="K1" s="33" t="s">
        <v>7</v>
      </c>
      <c r="L1" s="11" t="s">
        <v>8</v>
      </c>
      <c r="M1" s="11" t="s">
        <v>9</v>
      </c>
      <c r="N1" s="15" t="s">
        <v>10</v>
      </c>
      <c r="O1" s="39" t="s">
        <v>0</v>
      </c>
      <c r="P1" s="33" t="s">
        <v>1</v>
      </c>
      <c r="Q1" s="33" t="s">
        <v>2</v>
      </c>
      <c r="R1" s="33" t="s">
        <v>3</v>
      </c>
      <c r="S1" s="33" t="s">
        <v>4</v>
      </c>
      <c r="T1" s="33" t="s">
        <v>5</v>
      </c>
      <c r="U1" s="33" t="s">
        <v>6</v>
      </c>
      <c r="V1" s="33" t="s">
        <v>11</v>
      </c>
      <c r="W1" s="33" t="s">
        <v>3</v>
      </c>
      <c r="X1" s="33" t="s">
        <v>6</v>
      </c>
      <c r="Y1" s="33" t="s">
        <v>11</v>
      </c>
      <c r="Z1" s="40" t="s">
        <v>12</v>
      </c>
      <c r="AA1" s="40" t="s">
        <v>9</v>
      </c>
      <c r="AB1" s="41" t="s">
        <v>13</v>
      </c>
    </row>
    <row r="2" spans="1:28" x14ac:dyDescent="0.3">
      <c r="A2" s="12" t="s">
        <v>14</v>
      </c>
      <c r="B2" s="30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30" t="s">
        <v>14</v>
      </c>
      <c r="H2" s="30" t="s">
        <v>14</v>
      </c>
      <c r="I2" s="30" t="s">
        <v>15</v>
      </c>
      <c r="J2" s="30" t="s">
        <v>15</v>
      </c>
      <c r="K2" s="30" t="s">
        <v>15</v>
      </c>
      <c r="L2" s="6"/>
      <c r="M2" s="6"/>
      <c r="N2" s="16"/>
      <c r="O2" s="42" t="s">
        <v>14</v>
      </c>
      <c r="P2" s="30" t="s">
        <v>14</v>
      </c>
      <c r="Q2" s="30" t="s">
        <v>14</v>
      </c>
      <c r="R2" s="30" t="s">
        <v>14</v>
      </c>
      <c r="S2" s="30" t="s">
        <v>14</v>
      </c>
      <c r="T2" s="30" t="s">
        <v>14</v>
      </c>
      <c r="U2" s="30" t="s">
        <v>14</v>
      </c>
      <c r="V2" s="30" t="s">
        <v>14</v>
      </c>
      <c r="W2" s="30" t="s">
        <v>15</v>
      </c>
      <c r="X2" s="30" t="s">
        <v>15</v>
      </c>
      <c r="Y2" s="30" t="s">
        <v>15</v>
      </c>
      <c r="Z2" s="37"/>
      <c r="AA2" s="37"/>
      <c r="AB2" s="43"/>
    </row>
    <row r="3" spans="1:28" x14ac:dyDescent="0.3">
      <c r="A3" s="25">
        <v>20.5</v>
      </c>
      <c r="B3" s="26">
        <v>20.7</v>
      </c>
      <c r="C3" s="26">
        <v>20.6</v>
      </c>
      <c r="D3" s="26">
        <v>1.1000000000000001</v>
      </c>
      <c r="E3" s="7">
        <f t="shared" ref="E3:E17" si="0">A3+B3</f>
        <v>41.2</v>
      </c>
      <c r="F3" s="7">
        <f t="shared" ref="F3:F17" si="1">C3+D3</f>
        <v>21.700000000000003</v>
      </c>
      <c r="G3" s="31">
        <f t="shared" ref="G3:G17" si="2">E3+2*F3</f>
        <v>84.600000000000009</v>
      </c>
      <c r="H3" s="19">
        <v>104730.05093378606</v>
      </c>
      <c r="I3" s="32">
        <f t="shared" ref="I3:I17" si="3">B3/6.89475729</f>
        <v>3.0022811723949747</v>
      </c>
      <c r="J3" s="31">
        <f t="shared" ref="J3:J17" si="4">G3/6.89475729</f>
        <v>12.270192617614246</v>
      </c>
      <c r="K3" s="31">
        <f t="shared" ref="K3:K17" si="5">H3/6.89475729</f>
        <v>15189.809666786117</v>
      </c>
      <c r="L3" s="8">
        <f t="shared" ref="L3:L17" si="6">LOG(K3)</f>
        <v>4.1815523320469605</v>
      </c>
      <c r="M3" s="8">
        <f t="shared" ref="M3:M17" si="7">LOG(J3)</f>
        <v>1.0888513803399129</v>
      </c>
      <c r="N3" s="17">
        <f t="shared" ref="N3:N17" si="8">LOG(I3)</f>
        <v>0.47745136275780714</v>
      </c>
      <c r="O3" s="25">
        <v>20.5</v>
      </c>
      <c r="P3" s="26">
        <v>1.4</v>
      </c>
      <c r="Q3" s="26">
        <v>20.9</v>
      </c>
      <c r="R3" s="26">
        <v>20.399999999999999</v>
      </c>
      <c r="S3" s="31">
        <f t="shared" ref="S3:S17" si="9">O3+P3</f>
        <v>21.9</v>
      </c>
      <c r="T3" s="31">
        <f t="shared" ref="T3:T17" si="10">Q3+R3</f>
        <v>41.3</v>
      </c>
      <c r="U3" s="31">
        <f t="shared" ref="U3:U17" si="11">S3+2*T3</f>
        <v>104.5</v>
      </c>
      <c r="V3" s="26">
        <v>46039.199054860495</v>
      </c>
      <c r="W3" s="31">
        <f t="shared" ref="W3:W17" si="12">R3/6.89475729</f>
        <v>2.9587698510559171</v>
      </c>
      <c r="X3" s="31">
        <f t="shared" ref="X3:X17" si="13">U3/6.89475729</f>
        <v>15.156443599771732</v>
      </c>
      <c r="Y3" s="31">
        <f t="shared" ref="Y3:Y17" si="14">V3/6.89475729</f>
        <v>6677.4212808962411</v>
      </c>
      <c r="Z3" s="38">
        <f t="shared" ref="Z3:Z17" si="15">LOG(Y3)</f>
        <v>3.8246087768920032</v>
      </c>
      <c r="AA3" s="38">
        <f t="shared" ref="AA3:AA17" si="16">LOG(X3)</f>
        <v>1.1805973077479621</v>
      </c>
      <c r="AB3" s="44">
        <f t="shared" ref="AB3:AB17" si="17">LOG(W3)</f>
        <v>0.47111118472678815</v>
      </c>
    </row>
    <row r="4" spans="1:28" x14ac:dyDescent="0.3">
      <c r="A4" s="25">
        <v>20.5</v>
      </c>
      <c r="B4" s="26">
        <v>41.9</v>
      </c>
      <c r="C4" s="26">
        <v>20.5</v>
      </c>
      <c r="D4" s="26">
        <v>1.9</v>
      </c>
      <c r="E4" s="7">
        <f t="shared" si="0"/>
        <v>62.4</v>
      </c>
      <c r="F4" s="7">
        <f t="shared" si="1"/>
        <v>22.4</v>
      </c>
      <c r="G4" s="31">
        <f t="shared" si="2"/>
        <v>107.19999999999999</v>
      </c>
      <c r="H4" s="19">
        <v>109049.78165938864</v>
      </c>
      <c r="I4" s="32">
        <f t="shared" si="3"/>
        <v>6.0770812136883787</v>
      </c>
      <c r="J4" s="31">
        <f t="shared" si="4"/>
        <v>15.548045491823249</v>
      </c>
      <c r="K4" s="31">
        <f t="shared" si="5"/>
        <v>15816.333639119099</v>
      </c>
      <c r="L4" s="8">
        <f t="shared" si="6"/>
        <v>4.1991058176675331</v>
      </c>
      <c r="M4" s="8">
        <f t="shared" si="7"/>
        <v>1.1916758026576406</v>
      </c>
      <c r="N4" s="17">
        <f t="shared" si="8"/>
        <v>0.78369504026718473</v>
      </c>
      <c r="O4" s="25">
        <v>20.2</v>
      </c>
      <c r="P4" s="26">
        <v>-1.2</v>
      </c>
      <c r="Q4" s="26">
        <v>20.8</v>
      </c>
      <c r="R4" s="26">
        <v>40.799999999999997</v>
      </c>
      <c r="S4" s="31">
        <f t="shared" si="9"/>
        <v>19</v>
      </c>
      <c r="T4" s="31">
        <f t="shared" si="10"/>
        <v>61.599999999999994</v>
      </c>
      <c r="U4" s="31">
        <f t="shared" si="11"/>
        <v>142.19999999999999</v>
      </c>
      <c r="V4" s="26">
        <v>47270.936471320085</v>
      </c>
      <c r="W4" s="31">
        <f t="shared" si="12"/>
        <v>5.9175397021118341</v>
      </c>
      <c r="X4" s="31">
        <f t="shared" si="13"/>
        <v>20.624366314713303</v>
      </c>
      <c r="Y4" s="31">
        <f t="shared" si="14"/>
        <v>6856.0696893392869</v>
      </c>
      <c r="Z4" s="38">
        <f t="shared" si="15"/>
        <v>3.8360752233757136</v>
      </c>
      <c r="AA4" s="38">
        <f t="shared" si="16"/>
        <v>1.3143806136946368</v>
      </c>
      <c r="AB4" s="44">
        <f t="shared" si="17"/>
        <v>0.77214118039076929</v>
      </c>
    </row>
    <row r="5" spans="1:28" x14ac:dyDescent="0.3">
      <c r="A5" s="25">
        <v>20.5</v>
      </c>
      <c r="B5" s="26">
        <v>61.7</v>
      </c>
      <c r="C5" s="26">
        <v>20.6</v>
      </c>
      <c r="D5" s="26">
        <v>2.7</v>
      </c>
      <c r="E5" s="7">
        <f t="shared" si="0"/>
        <v>82.2</v>
      </c>
      <c r="F5" s="7">
        <f t="shared" si="1"/>
        <v>23.3</v>
      </c>
      <c r="G5" s="31">
        <f t="shared" si="2"/>
        <v>128.80000000000001</v>
      </c>
      <c r="H5" s="19">
        <v>114772.78401997504</v>
      </c>
      <c r="I5" s="32">
        <f t="shared" si="3"/>
        <v>8.9488284220661818</v>
      </c>
      <c r="J5" s="31">
        <f t="shared" si="4"/>
        <v>18.680860628235401</v>
      </c>
      <c r="K5" s="31">
        <f t="shared" si="5"/>
        <v>16646.384954904632</v>
      </c>
      <c r="L5" s="8">
        <f t="shared" si="6"/>
        <v>4.2213199336621674</v>
      </c>
      <c r="M5" s="8">
        <f t="shared" si="7"/>
        <v>1.2713968803246827</v>
      </c>
      <c r="N5" s="17">
        <f t="shared" si="8"/>
        <v>0.95176618133413116</v>
      </c>
      <c r="O5" s="25">
        <v>20.3</v>
      </c>
      <c r="P5" s="26">
        <v>1.4</v>
      </c>
      <c r="Q5" s="26">
        <v>20.7</v>
      </c>
      <c r="R5" s="26">
        <v>60.9</v>
      </c>
      <c r="S5" s="31">
        <f t="shared" si="9"/>
        <v>21.7</v>
      </c>
      <c r="T5" s="31">
        <f t="shared" si="10"/>
        <v>81.599999999999994</v>
      </c>
      <c r="U5" s="31">
        <f t="shared" si="11"/>
        <v>184.89999999999998</v>
      </c>
      <c r="V5" s="26">
        <v>48425.848181248926</v>
      </c>
      <c r="W5" s="31">
        <f t="shared" si="12"/>
        <v>8.8327982318286935</v>
      </c>
      <c r="X5" s="31">
        <f t="shared" si="13"/>
        <v>26.817477718639168</v>
      </c>
      <c r="Y5" s="31">
        <f t="shared" si="14"/>
        <v>7023.5754711024674</v>
      </c>
      <c r="Z5" s="38">
        <f t="shared" si="15"/>
        <v>3.846558253449087</v>
      </c>
      <c r="AA5" s="38">
        <f t="shared" si="16"/>
        <v>1.4284179284600624</v>
      </c>
      <c r="AB5" s="44">
        <f t="shared" si="17"/>
        <v>0.94609830993376476</v>
      </c>
    </row>
    <row r="6" spans="1:28" x14ac:dyDescent="0.3">
      <c r="A6" s="25">
        <v>34.5</v>
      </c>
      <c r="B6" s="26">
        <v>34.799999999999997</v>
      </c>
      <c r="C6" s="26">
        <v>34.6</v>
      </c>
      <c r="D6" s="26">
        <v>1.6</v>
      </c>
      <c r="E6" s="7">
        <f t="shared" si="0"/>
        <v>69.3</v>
      </c>
      <c r="F6" s="7">
        <f t="shared" si="1"/>
        <v>36.200000000000003</v>
      </c>
      <c r="G6" s="31">
        <f t="shared" si="2"/>
        <v>141.69999999999999</v>
      </c>
      <c r="H6" s="19">
        <v>137356.29139072847</v>
      </c>
      <c r="I6" s="32">
        <f t="shared" si="3"/>
        <v>5.0473132753306817</v>
      </c>
      <c r="J6" s="31">
        <f t="shared" si="4"/>
        <v>20.551847445814875</v>
      </c>
      <c r="K6" s="31">
        <f t="shared" si="5"/>
        <v>19921.845775477392</v>
      </c>
      <c r="L6" s="8">
        <f t="shared" si="6"/>
        <v>4.2993295736945374</v>
      </c>
      <c r="M6" s="8">
        <f t="shared" si="7"/>
        <v>1.3128508675483497</v>
      </c>
      <c r="N6" s="17">
        <f t="shared" si="8"/>
        <v>0.70306026124747023</v>
      </c>
      <c r="O6" s="25">
        <v>34.299999999999997</v>
      </c>
      <c r="P6" s="26">
        <v>6</v>
      </c>
      <c r="Q6" s="26">
        <v>34.5</v>
      </c>
      <c r="R6" s="26">
        <v>34.5</v>
      </c>
      <c r="S6" s="31">
        <f t="shared" si="9"/>
        <v>40.299999999999997</v>
      </c>
      <c r="T6" s="31">
        <f t="shared" si="10"/>
        <v>69</v>
      </c>
      <c r="U6" s="31">
        <f t="shared" si="11"/>
        <v>178.3</v>
      </c>
      <c r="V6" s="26">
        <v>66384.138230875513</v>
      </c>
      <c r="W6" s="31">
        <f t="shared" si="12"/>
        <v>5.0038019539916245</v>
      </c>
      <c r="X6" s="31">
        <f t="shared" si="13"/>
        <v>25.860228649179906</v>
      </c>
      <c r="Y6" s="31">
        <f t="shared" si="14"/>
        <v>9628.2052346001456</v>
      </c>
      <c r="Z6" s="38">
        <f t="shared" si="15"/>
        <v>3.9835453391127933</v>
      </c>
      <c r="AA6" s="38">
        <f t="shared" si="16"/>
        <v>1.4126323604762441</v>
      </c>
      <c r="AB6" s="44">
        <f t="shared" si="17"/>
        <v>0.69930011237416345</v>
      </c>
    </row>
    <row r="7" spans="1:28" x14ac:dyDescent="0.3">
      <c r="A7" s="25">
        <v>34.5</v>
      </c>
      <c r="B7" s="26">
        <v>68.7</v>
      </c>
      <c r="C7" s="26">
        <v>34.700000000000003</v>
      </c>
      <c r="D7" s="26">
        <v>2.8</v>
      </c>
      <c r="E7" s="7">
        <f t="shared" si="0"/>
        <v>103.2</v>
      </c>
      <c r="F7" s="7">
        <f t="shared" si="1"/>
        <v>37.5</v>
      </c>
      <c r="G7" s="31">
        <f t="shared" si="2"/>
        <v>178.2</v>
      </c>
      <c r="H7" s="19">
        <v>148675.38126361655</v>
      </c>
      <c r="I7" s="32">
        <f t="shared" si="3"/>
        <v>9.9640925866441918</v>
      </c>
      <c r="J7" s="31">
        <f t="shared" si="4"/>
        <v>25.845724875400215</v>
      </c>
      <c r="K7" s="31">
        <f t="shared" si="5"/>
        <v>21563.540964560416</v>
      </c>
      <c r="L7" s="8">
        <f t="shared" si="6"/>
        <v>4.3337200781797716</v>
      </c>
      <c r="M7" s="8">
        <f t="shared" si="7"/>
        <v>1.4123887170017453</v>
      </c>
      <c r="N7" s="17">
        <f t="shared" si="8"/>
        <v>0.9984377543604398</v>
      </c>
      <c r="O7" s="25">
        <v>34.299999999999997</v>
      </c>
      <c r="P7" s="26">
        <v>4</v>
      </c>
      <c r="Q7" s="26">
        <v>34.5</v>
      </c>
      <c r="R7" s="26">
        <v>67.400000000000006</v>
      </c>
      <c r="S7" s="31">
        <f t="shared" si="9"/>
        <v>38.299999999999997</v>
      </c>
      <c r="T7" s="31">
        <f t="shared" si="10"/>
        <v>101.9</v>
      </c>
      <c r="U7" s="31">
        <f t="shared" si="11"/>
        <v>242.10000000000002</v>
      </c>
      <c r="V7" s="26">
        <v>68616.992201734582</v>
      </c>
      <c r="W7" s="31">
        <f t="shared" si="12"/>
        <v>9.775543527508276</v>
      </c>
      <c r="X7" s="31">
        <f t="shared" si="13"/>
        <v>35.113636320619491</v>
      </c>
      <c r="Y7" s="31">
        <f t="shared" si="14"/>
        <v>9952.0533233642782</v>
      </c>
      <c r="Z7" s="38">
        <f t="shared" si="15"/>
        <v>3.99791269431427</v>
      </c>
      <c r="AA7" s="38">
        <f t="shared" si="16"/>
        <v>1.5454758067426222</v>
      </c>
      <c r="AB7" s="44">
        <f t="shared" si="17"/>
        <v>0.99014091383620928</v>
      </c>
    </row>
    <row r="8" spans="1:28" x14ac:dyDescent="0.3">
      <c r="A8" s="25">
        <v>34.700000000000003</v>
      </c>
      <c r="B8" s="26">
        <v>102.3</v>
      </c>
      <c r="C8" s="26">
        <v>34.700000000000003</v>
      </c>
      <c r="D8" s="26">
        <v>4</v>
      </c>
      <c r="E8" s="7">
        <f t="shared" si="0"/>
        <v>137</v>
      </c>
      <c r="F8" s="7">
        <f t="shared" si="1"/>
        <v>38.700000000000003</v>
      </c>
      <c r="G8" s="31">
        <f t="shared" si="2"/>
        <v>214.4</v>
      </c>
      <c r="H8" s="19">
        <v>149805.40540540538</v>
      </c>
      <c r="I8" s="32">
        <f t="shared" si="3"/>
        <v>14.837360576618643</v>
      </c>
      <c r="J8" s="31">
        <f t="shared" si="4"/>
        <v>31.096090983646501</v>
      </c>
      <c r="K8" s="31">
        <f t="shared" si="5"/>
        <v>21727.437109741302</v>
      </c>
      <c r="L8" s="8">
        <f t="shared" si="6"/>
        <v>4.3370085015280662</v>
      </c>
      <c r="M8" s="8">
        <f t="shared" si="7"/>
        <v>1.4927057983216219</v>
      </c>
      <c r="N8" s="17">
        <f t="shared" si="8"/>
        <v>1.1713566510130495</v>
      </c>
      <c r="O8" s="25">
        <v>34.299999999999997</v>
      </c>
      <c r="P8" s="26">
        <v>4.4000000000000004</v>
      </c>
      <c r="Q8" s="26">
        <v>34.6</v>
      </c>
      <c r="R8" s="26">
        <v>101.3</v>
      </c>
      <c r="S8" s="31">
        <f t="shared" si="9"/>
        <v>38.699999999999996</v>
      </c>
      <c r="T8" s="31">
        <f t="shared" si="10"/>
        <v>135.9</v>
      </c>
      <c r="U8" s="31">
        <f t="shared" si="11"/>
        <v>310.5</v>
      </c>
      <c r="V8" s="26">
        <v>67705.297721132112</v>
      </c>
      <c r="W8" s="31">
        <f t="shared" si="12"/>
        <v>14.692322838821784</v>
      </c>
      <c r="X8" s="31">
        <f t="shared" si="13"/>
        <v>45.034217585924623</v>
      </c>
      <c r="Y8" s="31">
        <f t="shared" si="14"/>
        <v>9819.8232183358141</v>
      </c>
      <c r="Z8" s="38">
        <f t="shared" si="15"/>
        <v>3.992103669457792</v>
      </c>
      <c r="AA8" s="38">
        <f t="shared" si="16"/>
        <v>1.6535426218134883</v>
      </c>
      <c r="AB8" s="44">
        <f t="shared" si="17"/>
        <v>1.1670904626611698</v>
      </c>
    </row>
    <row r="9" spans="1:28" x14ac:dyDescent="0.3">
      <c r="A9" s="25">
        <v>68.400000000000006</v>
      </c>
      <c r="B9" s="26">
        <v>68.8</v>
      </c>
      <c r="C9" s="26">
        <v>68.7</v>
      </c>
      <c r="D9" s="26">
        <v>2.6</v>
      </c>
      <c r="E9" s="7">
        <f t="shared" si="0"/>
        <v>137.19999999999999</v>
      </c>
      <c r="F9" s="7">
        <f t="shared" si="1"/>
        <v>71.3</v>
      </c>
      <c r="G9" s="31">
        <f t="shared" si="2"/>
        <v>279.79999999999995</v>
      </c>
      <c r="H9" s="19">
        <v>208357.72357723577</v>
      </c>
      <c r="I9" s="32">
        <f t="shared" si="3"/>
        <v>9.978596360423877</v>
      </c>
      <c r="J9" s="31">
        <f t="shared" si="4"/>
        <v>40.581559035561057</v>
      </c>
      <c r="K9" s="31">
        <f t="shared" si="5"/>
        <v>30219.732880145482</v>
      </c>
      <c r="L9" s="8">
        <f t="shared" si="6"/>
        <v>4.4802906211813145</v>
      </c>
      <c r="M9" s="8">
        <f t="shared" si="7"/>
        <v>1.6083287274566982</v>
      </c>
      <c r="N9" s="17">
        <f t="shared" si="8"/>
        <v>0.9990694555364007</v>
      </c>
      <c r="O9" s="25">
        <v>68.5</v>
      </c>
      <c r="P9" s="26">
        <v>-6.6</v>
      </c>
      <c r="Q9" s="26">
        <v>68.900000000000006</v>
      </c>
      <c r="R9" s="26">
        <v>67.5</v>
      </c>
      <c r="S9" s="31">
        <f t="shared" si="9"/>
        <v>61.9</v>
      </c>
      <c r="T9" s="31">
        <f t="shared" si="10"/>
        <v>136.4</v>
      </c>
      <c r="U9" s="31">
        <f t="shared" si="11"/>
        <v>334.7</v>
      </c>
      <c r="V9" s="26">
        <v>101324.46328006151</v>
      </c>
      <c r="W9" s="31">
        <f t="shared" si="12"/>
        <v>9.7900473012879612</v>
      </c>
      <c r="X9" s="31">
        <f t="shared" si="13"/>
        <v>48.544130840608602</v>
      </c>
      <c r="Y9" s="31">
        <f t="shared" si="14"/>
        <v>14695.870937620997</v>
      </c>
      <c r="Z9" s="38">
        <f t="shared" si="15"/>
        <v>4.1671953292445982</v>
      </c>
      <c r="AA9" s="38">
        <f t="shared" si="16"/>
        <v>1.6861367296586665</v>
      </c>
      <c r="AB9" s="44">
        <f t="shared" si="17"/>
        <v>0.99078479013191434</v>
      </c>
    </row>
    <row r="10" spans="1:28" x14ac:dyDescent="0.3">
      <c r="A10" s="25">
        <v>68.5</v>
      </c>
      <c r="B10" s="26">
        <v>137.69999999999999</v>
      </c>
      <c r="C10" s="26">
        <v>68.7</v>
      </c>
      <c r="D10" s="26">
        <v>5.0999999999999996</v>
      </c>
      <c r="E10" s="7">
        <f t="shared" si="0"/>
        <v>206.2</v>
      </c>
      <c r="F10" s="7">
        <f t="shared" si="1"/>
        <v>73.8</v>
      </c>
      <c r="G10" s="31">
        <f t="shared" si="2"/>
        <v>353.79999999999995</v>
      </c>
      <c r="H10" s="19">
        <v>213277.54677754676</v>
      </c>
      <c r="I10" s="32">
        <f t="shared" si="3"/>
        <v>19.971696494627441</v>
      </c>
      <c r="J10" s="31">
        <f t="shared" si="4"/>
        <v>51.314351632528599</v>
      </c>
      <c r="K10" s="31">
        <f t="shared" si="5"/>
        <v>30933.292907479088</v>
      </c>
      <c r="L10" s="8">
        <f t="shared" si="6"/>
        <v>4.4904261539322743</v>
      </c>
      <c r="M10" s="8">
        <f t="shared" si="7"/>
        <v>1.7102388458745936</v>
      </c>
      <c r="N10" s="17">
        <f t="shared" si="8"/>
        <v>1.300414957557813</v>
      </c>
      <c r="O10" s="25">
        <v>68.3</v>
      </c>
      <c r="P10" s="26">
        <v>8.3000000000000007</v>
      </c>
      <c r="Q10" s="26">
        <v>68.599999999999994</v>
      </c>
      <c r="R10" s="26">
        <v>137.4</v>
      </c>
      <c r="S10" s="31">
        <f t="shared" si="9"/>
        <v>76.599999999999994</v>
      </c>
      <c r="T10" s="31">
        <f t="shared" si="10"/>
        <v>206</v>
      </c>
      <c r="U10" s="31">
        <f t="shared" si="11"/>
        <v>488.6</v>
      </c>
      <c r="V10" s="26">
        <v>105502.76220316622</v>
      </c>
      <c r="W10" s="31">
        <f t="shared" si="12"/>
        <v>19.928185173288384</v>
      </c>
      <c r="X10" s="31">
        <f t="shared" si="13"/>
        <v>70.865438687545151</v>
      </c>
      <c r="Y10" s="31">
        <f t="shared" si="14"/>
        <v>15301.881961267154</v>
      </c>
      <c r="Z10" s="38">
        <f t="shared" si="15"/>
        <v>4.1847448474927917</v>
      </c>
      <c r="AA10" s="38">
        <f t="shared" si="16"/>
        <v>1.8504344799383072</v>
      </c>
      <c r="AB10" s="44">
        <f t="shared" si="17"/>
        <v>1.2994677500244209</v>
      </c>
    </row>
    <row r="11" spans="1:28" x14ac:dyDescent="0.3">
      <c r="A11" s="25">
        <v>68.400000000000006</v>
      </c>
      <c r="B11" s="26">
        <v>206.5</v>
      </c>
      <c r="C11" s="26">
        <v>68.8</v>
      </c>
      <c r="D11" s="26">
        <v>8</v>
      </c>
      <c r="E11" s="7">
        <f t="shared" si="0"/>
        <v>274.89999999999998</v>
      </c>
      <c r="F11" s="7">
        <f t="shared" si="1"/>
        <v>76.8</v>
      </c>
      <c r="G11" s="31">
        <f t="shared" si="2"/>
        <v>428.5</v>
      </c>
      <c r="H11" s="19">
        <v>212269.74818903071</v>
      </c>
      <c r="I11" s="32">
        <f t="shared" si="3"/>
        <v>29.95029285505132</v>
      </c>
      <c r="J11" s="31">
        <f t="shared" si="4"/>
        <v>62.148670645953949</v>
      </c>
      <c r="K11" s="31">
        <f t="shared" si="5"/>
        <v>30787.124080045854</v>
      </c>
      <c r="L11" s="8">
        <f t="shared" si="6"/>
        <v>4.4883691220145669</v>
      </c>
      <c r="M11" s="8">
        <f t="shared" si="7"/>
        <v>1.7934318435601064</v>
      </c>
      <c r="N11" s="17">
        <f t="shared" si="8"/>
        <v>1.4764010732933093</v>
      </c>
      <c r="O11" s="25">
        <v>68.2</v>
      </c>
      <c r="P11" s="26">
        <v>9.1999999999999993</v>
      </c>
      <c r="Q11" s="26">
        <v>68.599999999999994</v>
      </c>
      <c r="R11" s="26">
        <v>205.9</v>
      </c>
      <c r="S11" s="31">
        <f t="shared" si="9"/>
        <v>77.400000000000006</v>
      </c>
      <c r="T11" s="31">
        <f t="shared" si="10"/>
        <v>274.5</v>
      </c>
      <c r="U11" s="31">
        <f t="shared" si="11"/>
        <v>626.4</v>
      </c>
      <c r="V11" s="26">
        <v>100629.22444124216</v>
      </c>
      <c r="W11" s="31">
        <f t="shared" si="12"/>
        <v>29.863270212373205</v>
      </c>
      <c r="X11" s="31">
        <f t="shared" si="13"/>
        <v>90.851638955952282</v>
      </c>
      <c r="Y11" s="31">
        <f t="shared" si="14"/>
        <v>14595.035069210124</v>
      </c>
      <c r="Z11" s="38">
        <f t="shared" si="15"/>
        <v>4.1642051428558</v>
      </c>
      <c r="AA11" s="38">
        <f t="shared" si="16"/>
        <v>1.9583327663507764</v>
      </c>
      <c r="AB11" s="44">
        <f t="shared" si="17"/>
        <v>1.4751373639189207</v>
      </c>
    </row>
    <row r="12" spans="1:28" x14ac:dyDescent="0.3">
      <c r="A12" s="25">
        <v>102.6</v>
      </c>
      <c r="B12" s="26">
        <v>68.7</v>
      </c>
      <c r="C12" s="26">
        <v>102.6</v>
      </c>
      <c r="D12" s="26">
        <v>2.7</v>
      </c>
      <c r="E12" s="7">
        <f t="shared" si="0"/>
        <v>171.3</v>
      </c>
      <c r="F12" s="7">
        <f t="shared" si="1"/>
        <v>105.3</v>
      </c>
      <c r="G12" s="31">
        <f t="shared" si="2"/>
        <v>381.9</v>
      </c>
      <c r="H12" s="19">
        <v>236131.48788927335</v>
      </c>
      <c r="I12" s="32">
        <f t="shared" si="3"/>
        <v>9.9640925866441918</v>
      </c>
      <c r="J12" s="31">
        <f t="shared" si="4"/>
        <v>55.389912064620326</v>
      </c>
      <c r="K12" s="31">
        <f t="shared" si="5"/>
        <v>34247.976826066544</v>
      </c>
      <c r="L12" s="8">
        <f t="shared" si="6"/>
        <v>4.5346349209604844</v>
      </c>
      <c r="M12" s="8">
        <f t="shared" si="7"/>
        <v>1.7434306756742071</v>
      </c>
      <c r="N12" s="17">
        <f t="shared" si="8"/>
        <v>0.9984377543604398</v>
      </c>
      <c r="O12" s="25">
        <v>102.3</v>
      </c>
      <c r="P12" s="26">
        <v>5.3</v>
      </c>
      <c r="Q12" s="26">
        <v>102.6</v>
      </c>
      <c r="R12" s="26">
        <v>68</v>
      </c>
      <c r="S12" s="31">
        <f t="shared" si="9"/>
        <v>107.6</v>
      </c>
      <c r="T12" s="31">
        <f t="shared" si="10"/>
        <v>170.6</v>
      </c>
      <c r="U12" s="31">
        <f t="shared" si="11"/>
        <v>448.79999999999995</v>
      </c>
      <c r="V12" s="26">
        <v>130193.98887208897</v>
      </c>
      <c r="W12" s="31">
        <f t="shared" si="12"/>
        <v>9.8625661701863905</v>
      </c>
      <c r="X12" s="31">
        <f t="shared" si="13"/>
        <v>65.092936723230167</v>
      </c>
      <c r="Y12" s="31">
        <f t="shared" si="14"/>
        <v>18883.041620757176</v>
      </c>
      <c r="Z12" s="38">
        <f t="shared" si="15"/>
        <v>4.276071950381394</v>
      </c>
      <c r="AA12" s="38">
        <f t="shared" si="16"/>
        <v>1.8135338655489943</v>
      </c>
      <c r="AB12" s="44">
        <f t="shared" si="17"/>
        <v>0.99398993000712565</v>
      </c>
    </row>
    <row r="13" spans="1:28" x14ac:dyDescent="0.3">
      <c r="A13" s="25">
        <v>102.4</v>
      </c>
      <c r="B13" s="26">
        <v>102.9</v>
      </c>
      <c r="C13" s="26">
        <v>102.6</v>
      </c>
      <c r="D13" s="26">
        <v>3.9</v>
      </c>
      <c r="E13" s="7">
        <f t="shared" si="0"/>
        <v>205.3</v>
      </c>
      <c r="F13" s="7">
        <f t="shared" si="1"/>
        <v>106.5</v>
      </c>
      <c r="G13" s="31">
        <f t="shared" si="2"/>
        <v>418.3</v>
      </c>
      <c r="H13" s="19">
        <v>241831.23028391166</v>
      </c>
      <c r="I13" s="32">
        <f t="shared" si="3"/>
        <v>14.924383219296759</v>
      </c>
      <c r="J13" s="31">
        <f t="shared" si="4"/>
        <v>60.669285720425989</v>
      </c>
      <c r="K13" s="31">
        <f t="shared" si="5"/>
        <v>35074.654569009734</v>
      </c>
      <c r="L13" s="8">
        <f t="shared" si="6"/>
        <v>4.5449934025938639</v>
      </c>
      <c r="M13" s="8">
        <f t="shared" si="7"/>
        <v>1.7829688818815197</v>
      </c>
      <c r="N13" s="17">
        <f t="shared" si="8"/>
        <v>1.1738963920633223</v>
      </c>
      <c r="O13" s="25">
        <v>102.3</v>
      </c>
      <c r="P13" s="26">
        <v>-5.9</v>
      </c>
      <c r="Q13" s="26">
        <v>108.9</v>
      </c>
      <c r="R13" s="26">
        <v>95.4</v>
      </c>
      <c r="S13" s="31">
        <f t="shared" si="9"/>
        <v>96.399999999999991</v>
      </c>
      <c r="T13" s="31">
        <f t="shared" si="10"/>
        <v>204.3</v>
      </c>
      <c r="U13" s="31">
        <f t="shared" si="11"/>
        <v>505</v>
      </c>
      <c r="V13" s="26">
        <v>130994.44306212163</v>
      </c>
      <c r="W13" s="31">
        <f t="shared" si="12"/>
        <v>13.83660018582032</v>
      </c>
      <c r="X13" s="31">
        <f t="shared" si="13"/>
        <v>73.244057587413636</v>
      </c>
      <c r="Y13" s="31">
        <f t="shared" si="14"/>
        <v>18999.137685689533</v>
      </c>
      <c r="Z13" s="38">
        <f t="shared" si="15"/>
        <v>4.2787338900662366</v>
      </c>
      <c r="AA13" s="38">
        <f t="shared" si="16"/>
        <v>1.8647723954195508</v>
      </c>
      <c r="AB13" s="44">
        <f t="shared" si="17"/>
        <v>1.1410293920049845</v>
      </c>
    </row>
    <row r="14" spans="1:28" x14ac:dyDescent="0.3">
      <c r="A14" s="25">
        <v>102.4</v>
      </c>
      <c r="B14" s="26">
        <v>206.8</v>
      </c>
      <c r="C14" s="26">
        <v>102.8</v>
      </c>
      <c r="D14" s="26">
        <v>7.1</v>
      </c>
      <c r="E14" s="7">
        <f t="shared" si="0"/>
        <v>309.20000000000005</v>
      </c>
      <c r="F14" s="7">
        <f t="shared" si="1"/>
        <v>109.89999999999999</v>
      </c>
      <c r="G14" s="31">
        <f t="shared" si="2"/>
        <v>529</v>
      </c>
      <c r="H14" s="19">
        <v>259370.37037037039</v>
      </c>
      <c r="I14" s="32">
        <f t="shared" si="3"/>
        <v>29.993804176390377</v>
      </c>
      <c r="J14" s="31">
        <f t="shared" si="4"/>
        <v>76.724963294538242</v>
      </c>
      <c r="K14" s="31">
        <f t="shared" si="5"/>
        <v>37618.491770051907</v>
      </c>
      <c r="L14" s="8">
        <f t="shared" si="6"/>
        <v>4.575401379489894</v>
      </c>
      <c r="M14" s="8">
        <f t="shared" si="7"/>
        <v>1.8849366893360751</v>
      </c>
      <c r="N14" s="17">
        <f t="shared" si="8"/>
        <v>1.4770315517227943</v>
      </c>
      <c r="O14" s="25">
        <v>102.3</v>
      </c>
      <c r="P14" s="26">
        <v>4.2</v>
      </c>
      <c r="Q14" s="26">
        <v>102.6</v>
      </c>
      <c r="R14" s="26">
        <v>206</v>
      </c>
      <c r="S14" s="31">
        <f t="shared" si="9"/>
        <v>106.5</v>
      </c>
      <c r="T14" s="31">
        <f t="shared" si="10"/>
        <v>308.60000000000002</v>
      </c>
      <c r="U14" s="31">
        <f t="shared" si="11"/>
        <v>723.7</v>
      </c>
      <c r="V14" s="26">
        <v>134833.73112910546</v>
      </c>
      <c r="W14" s="31">
        <f t="shared" si="12"/>
        <v>29.877773986152889</v>
      </c>
      <c r="X14" s="31">
        <f t="shared" si="13"/>
        <v>104.96381084358664</v>
      </c>
      <c r="Y14" s="31">
        <f t="shared" si="14"/>
        <v>19555.979341675342</v>
      </c>
      <c r="Z14" s="38">
        <f t="shared" si="15"/>
        <v>4.2912795698169388</v>
      </c>
      <c r="AA14" s="38">
        <f t="shared" si="16"/>
        <v>2.0210395899269429</v>
      </c>
      <c r="AB14" s="44">
        <f t="shared" si="17"/>
        <v>1.4753482376700429</v>
      </c>
    </row>
    <row r="15" spans="1:28" x14ac:dyDescent="0.3">
      <c r="A15" s="25">
        <v>137.6</v>
      </c>
      <c r="B15" s="26">
        <v>102.6</v>
      </c>
      <c r="C15" s="26">
        <v>137.4</v>
      </c>
      <c r="D15" s="26">
        <v>3.6</v>
      </c>
      <c r="E15" s="7">
        <f t="shared" si="0"/>
        <v>240.2</v>
      </c>
      <c r="F15" s="7">
        <f t="shared" si="1"/>
        <v>141</v>
      </c>
      <c r="G15" s="31">
        <f t="shared" si="2"/>
        <v>522.20000000000005</v>
      </c>
      <c r="H15" s="19">
        <v>285212.68656716414</v>
      </c>
      <c r="I15" s="32">
        <f t="shared" si="3"/>
        <v>14.8808718979577</v>
      </c>
      <c r="J15" s="31">
        <f t="shared" si="4"/>
        <v>75.738706677519616</v>
      </c>
      <c r="K15" s="31">
        <f t="shared" si="5"/>
        <v>41366.602850665993</v>
      </c>
      <c r="L15" s="8">
        <f t="shared" si="6"/>
        <v>4.6166498567961911</v>
      </c>
      <c r="M15" s="8">
        <f t="shared" si="7"/>
        <v>1.8793178847878151</v>
      </c>
      <c r="N15" s="17">
        <f t="shared" si="8"/>
        <v>1.1726283780766869</v>
      </c>
      <c r="O15" s="25">
        <v>137.19999999999999</v>
      </c>
      <c r="P15" s="26">
        <v>1</v>
      </c>
      <c r="Q15" s="26">
        <v>139.30000000000001</v>
      </c>
      <c r="R15" s="26">
        <v>100.4</v>
      </c>
      <c r="S15" s="31">
        <f t="shared" si="9"/>
        <v>138.19999999999999</v>
      </c>
      <c r="T15" s="31">
        <f t="shared" si="10"/>
        <v>239.70000000000002</v>
      </c>
      <c r="U15" s="31">
        <f t="shared" si="11"/>
        <v>617.6</v>
      </c>
      <c r="V15" s="26">
        <v>160704.42557732321</v>
      </c>
      <c r="W15" s="31">
        <f t="shared" si="12"/>
        <v>14.561788874804613</v>
      </c>
      <c r="X15" s="31">
        <f t="shared" si="13"/>
        <v>89.575306863339932</v>
      </c>
      <c r="Y15" s="31">
        <f t="shared" si="14"/>
        <v>23308.206339678596</v>
      </c>
      <c r="Z15" s="38">
        <f t="shared" si="15"/>
        <v>4.3675088540974993</v>
      </c>
      <c r="AA15" s="38">
        <f t="shared" si="16"/>
        <v>1.9521883046285691</v>
      </c>
      <c r="AB15" s="44">
        <f t="shared" si="17"/>
        <v>1.1632147301098898</v>
      </c>
    </row>
    <row r="16" spans="1:28" x14ac:dyDescent="0.3">
      <c r="A16" s="25">
        <v>137.5</v>
      </c>
      <c r="B16" s="26">
        <v>137.4</v>
      </c>
      <c r="C16" s="26">
        <v>137.5</v>
      </c>
      <c r="D16" s="26">
        <v>4.5999999999999996</v>
      </c>
      <c r="E16" s="7">
        <f t="shared" si="0"/>
        <v>274.89999999999998</v>
      </c>
      <c r="F16" s="7">
        <f t="shared" si="1"/>
        <v>142.1</v>
      </c>
      <c r="G16" s="31">
        <f t="shared" si="2"/>
        <v>559.09999999999991</v>
      </c>
      <c r="H16" s="19">
        <v>292048.50213980029</v>
      </c>
      <c r="I16" s="32">
        <f t="shared" si="3"/>
        <v>19.928185173288384</v>
      </c>
      <c r="J16" s="31">
        <f t="shared" si="4"/>
        <v>81.090599202223672</v>
      </c>
      <c r="K16" s="31">
        <f t="shared" si="5"/>
        <v>42358.054077317676</v>
      </c>
      <c r="L16" s="8">
        <f t="shared" si="6"/>
        <v>4.6269360004700362</v>
      </c>
      <c r="M16" s="8">
        <f t="shared" si="7"/>
        <v>1.9089705095595622</v>
      </c>
      <c r="N16" s="17">
        <f t="shared" si="8"/>
        <v>1.2994677500244209</v>
      </c>
      <c r="O16" s="25">
        <v>137.4</v>
      </c>
      <c r="P16" s="26">
        <v>-1.7</v>
      </c>
      <c r="Q16" s="26">
        <v>143.4</v>
      </c>
      <c r="R16" s="26">
        <v>132.19999999999999</v>
      </c>
      <c r="S16" s="31">
        <f t="shared" si="9"/>
        <v>135.70000000000002</v>
      </c>
      <c r="T16" s="31">
        <f t="shared" si="10"/>
        <v>275.60000000000002</v>
      </c>
      <c r="U16" s="31">
        <f t="shared" si="11"/>
        <v>686.90000000000009</v>
      </c>
      <c r="V16" s="26">
        <v>165946.54857216671</v>
      </c>
      <c r="W16" s="31">
        <f t="shared" si="12"/>
        <v>19.173988936744717</v>
      </c>
      <c r="X16" s="31">
        <f t="shared" si="13"/>
        <v>99.626422092662239</v>
      </c>
      <c r="Y16" s="31">
        <f t="shared" si="14"/>
        <v>24068.51200010359</v>
      </c>
      <c r="Z16" s="38">
        <f t="shared" si="15"/>
        <v>4.3814492414956456</v>
      </c>
      <c r="AA16" s="38">
        <f t="shared" si="16"/>
        <v>1.9983745336773231</v>
      </c>
      <c r="AB16" s="44">
        <f t="shared" si="17"/>
        <v>1.2827124724505108</v>
      </c>
    </row>
    <row r="17" spans="1:28" ht="15" thickBot="1" x14ac:dyDescent="0.35">
      <c r="A17" s="27">
        <v>137.6</v>
      </c>
      <c r="B17" s="28">
        <v>275.3</v>
      </c>
      <c r="C17" s="28">
        <v>137.80000000000001</v>
      </c>
      <c r="D17" s="28">
        <v>8.1999999999999993</v>
      </c>
      <c r="E17" s="13">
        <f t="shared" si="0"/>
        <v>412.9</v>
      </c>
      <c r="F17" s="13">
        <f t="shared" si="1"/>
        <v>146</v>
      </c>
      <c r="G17" s="34">
        <f t="shared" si="2"/>
        <v>704.9</v>
      </c>
      <c r="H17" s="20">
        <v>304639.4355737096</v>
      </c>
      <c r="I17" s="35">
        <f t="shared" si="3"/>
        <v>39.928889215475195</v>
      </c>
      <c r="J17" s="34">
        <f t="shared" si="4"/>
        <v>102.23710137300569</v>
      </c>
      <c r="K17" s="34">
        <f t="shared" si="5"/>
        <v>44184.214579322717</v>
      </c>
      <c r="L17" s="14">
        <f t="shared" si="6"/>
        <v>4.6452671393589648</v>
      </c>
      <c r="M17" s="14">
        <f t="shared" si="7"/>
        <v>2.0096085278687643</v>
      </c>
      <c r="N17" s="18">
        <f t="shared" si="8"/>
        <v>1.6012872286942197</v>
      </c>
      <c r="O17" s="27">
        <v>137.19999999999999</v>
      </c>
      <c r="P17" s="28">
        <v>4.3</v>
      </c>
      <c r="Q17" s="28">
        <v>137.6</v>
      </c>
      <c r="R17" s="28">
        <v>274.7</v>
      </c>
      <c r="S17" s="34">
        <f t="shared" si="9"/>
        <v>141.5</v>
      </c>
      <c r="T17" s="34">
        <f t="shared" si="10"/>
        <v>412.29999999999995</v>
      </c>
      <c r="U17" s="34">
        <f t="shared" si="11"/>
        <v>966.09999999999991</v>
      </c>
      <c r="V17" s="28">
        <v>171363.55770411633</v>
      </c>
      <c r="W17" s="34">
        <f t="shared" si="12"/>
        <v>39.84186657279708</v>
      </c>
      <c r="X17" s="34">
        <f t="shared" si="13"/>
        <v>140.12095848554517</v>
      </c>
      <c r="Y17" s="34">
        <f t="shared" si="14"/>
        <v>24854.18275022649</v>
      </c>
      <c r="Z17" s="45">
        <f t="shared" si="15"/>
        <v>4.395399487334112</v>
      </c>
      <c r="AA17" s="45">
        <f t="shared" si="16"/>
        <v>2.1465030994104244</v>
      </c>
      <c r="AB17" s="46">
        <f t="shared" si="17"/>
        <v>1.6003396767214513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4" t="s">
        <v>17</v>
      </c>
      <c r="B22" s="4"/>
      <c r="O22" s="4" t="s">
        <v>17</v>
      </c>
      <c r="P22" s="4"/>
    </row>
    <row r="23" spans="1:28" x14ac:dyDescent="0.3">
      <c r="A23" s="1" t="s">
        <v>18</v>
      </c>
      <c r="B23" s="1">
        <v>0.99745774007441301</v>
      </c>
      <c r="O23" s="1" t="s">
        <v>18</v>
      </c>
      <c r="P23" s="1">
        <v>0.99531476754804016</v>
      </c>
    </row>
    <row r="24" spans="1:28" x14ac:dyDescent="0.3">
      <c r="A24" s="1" t="s">
        <v>19</v>
      </c>
      <c r="B24" s="1">
        <v>0.99492194323435523</v>
      </c>
      <c r="O24" s="1" t="s">
        <v>19</v>
      </c>
      <c r="P24" s="1">
        <v>0.99065148649920931</v>
      </c>
    </row>
    <row r="25" spans="1:28" x14ac:dyDescent="0.3">
      <c r="A25" s="1" t="s">
        <v>20</v>
      </c>
      <c r="B25" s="1">
        <v>0.99407560044008114</v>
      </c>
      <c r="O25" s="1" t="s">
        <v>20</v>
      </c>
      <c r="P25" s="1">
        <v>0.98909340091574416</v>
      </c>
    </row>
    <row r="26" spans="1:28" x14ac:dyDescent="0.3">
      <c r="A26" s="1" t="s">
        <v>21</v>
      </c>
      <c r="B26" s="1">
        <v>1.2468868155067998E-2</v>
      </c>
      <c r="O26" s="1" t="s">
        <v>21</v>
      </c>
      <c r="P26" s="1">
        <v>2.1309853082754234E-2</v>
      </c>
    </row>
    <row r="27" spans="1:28" ht="15" thickBot="1" x14ac:dyDescent="0.35">
      <c r="A27" s="2" t="s">
        <v>22</v>
      </c>
      <c r="B27" s="2">
        <v>15</v>
      </c>
      <c r="O27" s="2" t="s">
        <v>22</v>
      </c>
      <c r="P27" s="2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3"/>
      <c r="B30" s="3" t="s">
        <v>28</v>
      </c>
      <c r="C30" s="3" t="s">
        <v>29</v>
      </c>
      <c r="D30" s="3" t="s">
        <v>30</v>
      </c>
      <c r="E30" s="3" t="s">
        <v>31</v>
      </c>
      <c r="F30" s="3" t="s">
        <v>32</v>
      </c>
      <c r="O30" s="3"/>
      <c r="P30" s="3" t="s">
        <v>28</v>
      </c>
      <c r="Q30" s="3" t="s">
        <v>29</v>
      </c>
      <c r="R30" s="3" t="s">
        <v>30</v>
      </c>
      <c r="S30" s="3" t="s">
        <v>31</v>
      </c>
      <c r="T30" s="3" t="s">
        <v>32</v>
      </c>
    </row>
    <row r="31" spans="1:28" x14ac:dyDescent="0.3">
      <c r="A31" s="1" t="s">
        <v>24</v>
      </c>
      <c r="B31" s="1">
        <v>2</v>
      </c>
      <c r="C31" s="1">
        <v>0.36553315052865532</v>
      </c>
      <c r="D31" s="1">
        <v>0.18276657526432766</v>
      </c>
      <c r="E31" s="1">
        <v>1175.5543379886371</v>
      </c>
      <c r="F31" s="1">
        <v>1.7146887886158662E-14</v>
      </c>
      <c r="O31" s="1" t="s">
        <v>24</v>
      </c>
      <c r="P31" s="1">
        <v>2</v>
      </c>
      <c r="Q31" s="1">
        <v>0.57745812069307068</v>
      </c>
      <c r="R31" s="1">
        <v>0.28872906034653534</v>
      </c>
      <c r="S31" s="1">
        <v>635.81326790537628</v>
      </c>
      <c r="T31" s="1">
        <v>6.675062821894282E-13</v>
      </c>
    </row>
    <row r="32" spans="1:28" x14ac:dyDescent="0.3">
      <c r="A32" s="1" t="s">
        <v>25</v>
      </c>
      <c r="B32" s="1">
        <v>12</v>
      </c>
      <c r="C32" s="1">
        <v>1.8656720768216255E-3</v>
      </c>
      <c r="D32" s="1">
        <v>1.554726730684688E-4</v>
      </c>
      <c r="E32" s="1"/>
      <c r="F32" s="1"/>
      <c r="O32" s="1" t="s">
        <v>25</v>
      </c>
      <c r="P32" s="1">
        <v>12</v>
      </c>
      <c r="Q32" s="1">
        <v>5.4493180609028417E-3</v>
      </c>
      <c r="R32" s="1">
        <v>4.5410983840857012E-4</v>
      </c>
      <c r="S32" s="1"/>
      <c r="T32" s="1"/>
    </row>
    <row r="33" spans="1:23" ht="15" thickBot="1" x14ac:dyDescent="0.35">
      <c r="A33" s="2" t="s">
        <v>26</v>
      </c>
      <c r="B33" s="2">
        <v>14</v>
      </c>
      <c r="C33" s="2">
        <v>0.36739882260547696</v>
      </c>
      <c r="D33" s="2"/>
      <c r="E33" s="2"/>
      <c r="F33" s="2"/>
      <c r="O33" s="2" t="s">
        <v>26</v>
      </c>
      <c r="P33" s="2">
        <v>14</v>
      </c>
      <c r="Q33" s="2">
        <v>0.58290743875397355</v>
      </c>
      <c r="R33" s="2"/>
      <c r="S33" s="2"/>
      <c r="T33" s="2"/>
    </row>
    <row r="34" spans="1:23" ht="15" thickBot="1" x14ac:dyDescent="0.35"/>
    <row r="35" spans="1:23" x14ac:dyDescent="0.3">
      <c r="A35" s="3"/>
      <c r="B35" s="3" t="s">
        <v>33</v>
      </c>
      <c r="C35" s="3" t="s">
        <v>21</v>
      </c>
      <c r="D35" s="3" t="s">
        <v>34</v>
      </c>
      <c r="E35" s="3" t="s">
        <v>35</v>
      </c>
      <c r="F35" s="3" t="s">
        <v>36</v>
      </c>
      <c r="G35" s="3" t="s">
        <v>37</v>
      </c>
      <c r="H35" s="3" t="s">
        <v>38</v>
      </c>
      <c r="I35" s="3" t="s">
        <v>39</v>
      </c>
      <c r="O35" s="3"/>
      <c r="P35" s="3" t="s">
        <v>33</v>
      </c>
      <c r="Q35" s="3" t="s">
        <v>21</v>
      </c>
      <c r="R35" s="3" t="s">
        <v>34</v>
      </c>
      <c r="S35" s="3" t="s">
        <v>35</v>
      </c>
      <c r="T35" s="3" t="s">
        <v>36</v>
      </c>
      <c r="U35" s="3" t="s">
        <v>37</v>
      </c>
      <c r="V35" s="3" t="s">
        <v>38</v>
      </c>
      <c r="W35" s="3" t="s">
        <v>39</v>
      </c>
    </row>
    <row r="36" spans="1:23" x14ac:dyDescent="0.3">
      <c r="A36" s="1" t="s">
        <v>27</v>
      </c>
      <c r="B36" s="1">
        <v>3.4918195234305713</v>
      </c>
      <c r="C36" s="1">
        <v>2.0661309402584219E-2</v>
      </c>
      <c r="D36" s="1">
        <v>169.00281852387494</v>
      </c>
      <c r="E36" s="1">
        <v>1.2378150366221367E-21</v>
      </c>
      <c r="F36" s="1">
        <v>3.4468023974264965</v>
      </c>
      <c r="G36" s="1">
        <v>3.5368366494346462</v>
      </c>
      <c r="H36" s="1">
        <v>3.4468023974264965</v>
      </c>
      <c r="I36" s="1">
        <v>3.5368366494346462</v>
      </c>
      <c r="O36" s="1" t="s">
        <v>27</v>
      </c>
      <c r="P36" s="1">
        <v>2.6536213531154127</v>
      </c>
      <c r="Q36" s="1">
        <v>4.5006819378685468E-2</v>
      </c>
      <c r="R36" s="1">
        <v>58.960428436143317</v>
      </c>
      <c r="S36" s="1">
        <v>3.7439823621146252E-16</v>
      </c>
      <c r="T36" s="1">
        <v>2.555559917630617</v>
      </c>
      <c r="U36" s="1">
        <v>2.7516827886002084</v>
      </c>
      <c r="V36" s="1">
        <v>2.555559917630617</v>
      </c>
      <c r="W36" s="1">
        <v>2.7516827886002084</v>
      </c>
    </row>
    <row r="37" spans="1:23" x14ac:dyDescent="0.3">
      <c r="A37" s="1" t="s">
        <v>40</v>
      </c>
      <c r="B37" s="1">
        <v>0.70865770957230079</v>
      </c>
      <c r="C37" s="1">
        <v>2.4199222372631266E-2</v>
      </c>
      <c r="D37" s="1">
        <v>29.284317432190527</v>
      </c>
      <c r="E37" s="1">
        <v>1.5673023783695109E-12</v>
      </c>
      <c r="F37" s="1">
        <v>0.6559321333988416</v>
      </c>
      <c r="G37" s="1">
        <v>0.76138328574575997</v>
      </c>
      <c r="H37" s="1">
        <v>0.6559321333988416</v>
      </c>
      <c r="I37" s="1">
        <v>0.76138328574575997</v>
      </c>
      <c r="O37" s="1" t="s">
        <v>40</v>
      </c>
      <c r="P37" s="1">
        <v>1.219583451698812</v>
      </c>
      <c r="Q37" s="1">
        <v>5.185632772510429E-2</v>
      </c>
      <c r="R37" s="1">
        <v>23.518507869742511</v>
      </c>
      <c r="S37" s="1">
        <v>2.0871050532781501E-11</v>
      </c>
      <c r="T37" s="1">
        <v>1.1065982195519264</v>
      </c>
      <c r="U37" s="1">
        <v>1.3325686838456976</v>
      </c>
      <c r="V37" s="1">
        <v>1.1065982195519264</v>
      </c>
      <c r="W37" s="1">
        <v>1.3325686838456976</v>
      </c>
    </row>
    <row r="38" spans="1:23" ht="15" thickBot="1" x14ac:dyDescent="0.35">
      <c r="A38" s="2" t="s">
        <v>41</v>
      </c>
      <c r="B38" s="2">
        <v>-0.17333354805849238</v>
      </c>
      <c r="C38" s="2">
        <v>2.291104564805585E-2</v>
      </c>
      <c r="D38" s="2">
        <v>-7.5655014057903047</v>
      </c>
      <c r="E38" s="2">
        <v>6.6282736478864203E-6</v>
      </c>
      <c r="F38" s="2">
        <v>-0.223252428257568</v>
      </c>
      <c r="G38" s="2">
        <v>-0.12341466785941677</v>
      </c>
      <c r="H38" s="2">
        <v>-0.223252428257568</v>
      </c>
      <c r="I38" s="2">
        <v>-0.12341466785941677</v>
      </c>
      <c r="O38" s="2" t="s">
        <v>41</v>
      </c>
      <c r="P38" s="2">
        <v>-0.56560511976947692</v>
      </c>
      <c r="Q38" s="2">
        <v>4.867083080490462E-2</v>
      </c>
      <c r="R38" s="2">
        <v>-11.621028661636904</v>
      </c>
      <c r="S38" s="2">
        <v>6.9088323103375961E-8</v>
      </c>
      <c r="T38" s="2">
        <v>-0.67164975035776608</v>
      </c>
      <c r="U38" s="2">
        <v>-0.45956048918118775</v>
      </c>
      <c r="V38" s="2">
        <v>-0.67164975035776608</v>
      </c>
      <c r="W38" s="2">
        <v>-0.45956048918118775</v>
      </c>
    </row>
    <row r="40" spans="1:23" x14ac:dyDescent="0.3">
      <c r="B40">
        <f>10^B36</f>
        <v>3103.2697171224263</v>
      </c>
      <c r="P40">
        <f>10^P36</f>
        <v>450.42382377631827</v>
      </c>
    </row>
    <row r="41" spans="1:23" x14ac:dyDescent="0.3">
      <c r="B41" s="1">
        <v>0.70865770957230079</v>
      </c>
      <c r="P41" s="1">
        <v>1.219583451698812</v>
      </c>
    </row>
    <row r="42" spans="1:23" ht="15" thickBot="1" x14ac:dyDescent="0.35">
      <c r="B42" s="2">
        <v>-0.17333354805849238</v>
      </c>
      <c r="P42" s="2">
        <v>-0.56560511976947692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E1" zoomScale="60" zoomScaleNormal="60" workbookViewId="0">
      <selection activeCell="V21" sqref="V21"/>
    </sheetView>
  </sheetViews>
  <sheetFormatPr defaultRowHeight="14.4" x14ac:dyDescent="0.3"/>
  <cols>
    <col min="8" max="8" width="9.6640625" customWidth="1"/>
  </cols>
  <sheetData>
    <row r="1" spans="1:28" x14ac:dyDescent="0.3">
      <c r="A1" s="9" t="s">
        <v>0</v>
      </c>
      <c r="B1" s="3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3" t="s">
        <v>6</v>
      </c>
      <c r="H1" s="33" t="s">
        <v>7</v>
      </c>
      <c r="I1" s="33" t="s">
        <v>1</v>
      </c>
      <c r="J1" s="33" t="s">
        <v>6</v>
      </c>
      <c r="K1" s="33" t="s">
        <v>7</v>
      </c>
      <c r="L1" s="11" t="s">
        <v>8</v>
      </c>
      <c r="M1" s="11" t="s">
        <v>9</v>
      </c>
      <c r="N1" s="15" t="s">
        <v>10</v>
      </c>
      <c r="O1" s="39" t="s">
        <v>0</v>
      </c>
      <c r="P1" s="33" t="s">
        <v>1</v>
      </c>
      <c r="Q1" s="33" t="s">
        <v>2</v>
      </c>
      <c r="R1" s="33" t="s">
        <v>3</v>
      </c>
      <c r="S1" s="33" t="s">
        <v>4</v>
      </c>
      <c r="T1" s="33" t="s">
        <v>5</v>
      </c>
      <c r="U1" s="33" t="s">
        <v>6</v>
      </c>
      <c r="V1" s="33" t="s">
        <v>11</v>
      </c>
      <c r="W1" s="33" t="s">
        <v>3</v>
      </c>
      <c r="X1" s="33" t="s">
        <v>6</v>
      </c>
      <c r="Y1" s="33" t="s">
        <v>11</v>
      </c>
      <c r="Z1" s="40" t="s">
        <v>12</v>
      </c>
      <c r="AA1" s="40" t="s">
        <v>9</v>
      </c>
      <c r="AB1" s="41" t="s">
        <v>13</v>
      </c>
    </row>
    <row r="2" spans="1:28" x14ac:dyDescent="0.3">
      <c r="A2" s="12" t="s">
        <v>14</v>
      </c>
      <c r="B2" s="30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30" t="s">
        <v>14</v>
      </c>
      <c r="H2" s="30" t="s">
        <v>14</v>
      </c>
      <c r="I2" s="30" t="s">
        <v>15</v>
      </c>
      <c r="J2" s="30" t="s">
        <v>15</v>
      </c>
      <c r="K2" s="30" t="s">
        <v>15</v>
      </c>
      <c r="L2" s="6"/>
      <c r="M2" s="6"/>
      <c r="N2" s="16"/>
      <c r="O2" s="42" t="s">
        <v>14</v>
      </c>
      <c r="P2" s="30" t="s">
        <v>14</v>
      </c>
      <c r="Q2" s="30" t="s">
        <v>14</v>
      </c>
      <c r="R2" s="30" t="s">
        <v>14</v>
      </c>
      <c r="S2" s="30" t="s">
        <v>14</v>
      </c>
      <c r="T2" s="30" t="s">
        <v>14</v>
      </c>
      <c r="U2" s="30" t="s">
        <v>14</v>
      </c>
      <c r="V2" s="30" t="s">
        <v>14</v>
      </c>
      <c r="W2" s="30" t="s">
        <v>15</v>
      </c>
      <c r="X2" s="30" t="s">
        <v>15</v>
      </c>
      <c r="Y2" s="30" t="s">
        <v>15</v>
      </c>
      <c r="Z2" s="37"/>
      <c r="AA2" s="37"/>
      <c r="AB2" s="43"/>
    </row>
    <row r="3" spans="1:28" x14ac:dyDescent="0.3">
      <c r="A3" s="25">
        <v>20.5</v>
      </c>
      <c r="B3" s="26">
        <v>21.1</v>
      </c>
      <c r="C3" s="26">
        <v>20.6</v>
      </c>
      <c r="D3" s="26">
        <v>1.7</v>
      </c>
      <c r="E3" s="7">
        <f t="shared" ref="E3:E17" si="0">A3+B3</f>
        <v>41.6</v>
      </c>
      <c r="F3" s="7">
        <f t="shared" ref="F3:F17" si="1">C3+D3</f>
        <v>22.3</v>
      </c>
      <c r="G3" s="31">
        <f t="shared" ref="G3:G17" si="2">E3+2*F3</f>
        <v>86.2</v>
      </c>
      <c r="H3" s="19">
        <v>58220.370370370372</v>
      </c>
      <c r="I3" s="32">
        <f t="shared" ref="I3:I17" si="3">B3/6.89475729</f>
        <v>3.0602962675137184</v>
      </c>
      <c r="J3" s="31">
        <f t="shared" ref="J3:J17" si="4">G3/6.89475729</f>
        <v>12.502252998089219</v>
      </c>
      <c r="K3" s="31">
        <f t="shared" ref="K3:K17" si="5">H3/6.89475729</f>
        <v>8444.1508122137784</v>
      </c>
      <c r="L3" s="8">
        <f t="shared" ref="L3:L17" si="6">LOG(K3)</f>
        <v>3.9265559811878874</v>
      </c>
      <c r="M3" s="8">
        <f t="shared" ref="M3:M17" si="7">LOG(J3)</f>
        <v>1.0969882831256021</v>
      </c>
      <c r="N3" s="17">
        <f t="shared" ref="N3:N17" si="8">LOG(I3)</f>
        <v>0.48576347259858205</v>
      </c>
      <c r="O3" s="25">
        <v>20.2</v>
      </c>
      <c r="P3" s="26">
        <v>0</v>
      </c>
      <c r="Q3" s="26">
        <v>20.6</v>
      </c>
      <c r="R3" s="26">
        <v>16.7</v>
      </c>
      <c r="S3" s="31">
        <f t="shared" ref="S3:S17" si="9">O3+P3</f>
        <v>20.2</v>
      </c>
      <c r="T3" s="31">
        <f t="shared" ref="T3:T17" si="10">Q3+R3</f>
        <v>37.299999999999997</v>
      </c>
      <c r="U3" s="31">
        <f t="shared" ref="U3:U17" si="11">S3+2*T3</f>
        <v>94.8</v>
      </c>
      <c r="V3" s="26">
        <v>28672.225785760103</v>
      </c>
      <c r="W3" s="31">
        <f t="shared" ref="W3:W17" si="12">R3/6.89475729</f>
        <v>2.42213022120754</v>
      </c>
      <c r="X3" s="31">
        <f t="shared" ref="X3:X17" si="13">U3/6.89475729</f>
        <v>13.749577543142204</v>
      </c>
      <c r="Y3" s="31">
        <f t="shared" ref="Y3:Y17" si="14">V3/6.89475729</f>
        <v>4158.5547655674045</v>
      </c>
      <c r="Z3" s="38">
        <f t="shared" ref="Z3:Z17" si="15">LOG(Y3)</f>
        <v>3.6189424252439841</v>
      </c>
      <c r="AA3" s="38">
        <f t="shared" ref="AA3:AA17" si="16">LOG(X3)</f>
        <v>1.1382893546389556</v>
      </c>
      <c r="AB3" s="44">
        <f t="shared" ref="AB3:AB17" si="17">LOG(W3)</f>
        <v>0.38419748844847262</v>
      </c>
    </row>
    <row r="4" spans="1:28" x14ac:dyDescent="0.3">
      <c r="A4" s="25">
        <v>20.5</v>
      </c>
      <c r="B4" s="26">
        <v>41.8</v>
      </c>
      <c r="C4" s="26">
        <v>20.5</v>
      </c>
      <c r="D4" s="26">
        <v>2.6</v>
      </c>
      <c r="E4" s="7">
        <f t="shared" si="0"/>
        <v>62.3</v>
      </c>
      <c r="F4" s="7">
        <f t="shared" si="1"/>
        <v>23.1</v>
      </c>
      <c r="G4" s="31">
        <f t="shared" si="2"/>
        <v>108.5</v>
      </c>
      <c r="H4" s="19">
        <v>68291.666666666657</v>
      </c>
      <c r="I4" s="32">
        <f t="shared" si="3"/>
        <v>6.0625774399086927</v>
      </c>
      <c r="J4" s="31">
        <f t="shared" si="4"/>
        <v>15.736594550959168</v>
      </c>
      <c r="K4" s="31">
        <f t="shared" si="5"/>
        <v>9904.8688437104738</v>
      </c>
      <c r="L4" s="8">
        <f t="shared" si="6"/>
        <v>3.9958487291597824</v>
      </c>
      <c r="M4" s="8">
        <f t="shared" si="7"/>
        <v>1.1969107554854377</v>
      </c>
      <c r="N4" s="17">
        <f t="shared" si="8"/>
        <v>0.78265729907592452</v>
      </c>
      <c r="O4" s="25">
        <v>20.3</v>
      </c>
      <c r="P4" s="26">
        <v>4.5</v>
      </c>
      <c r="Q4" s="26">
        <v>20.8</v>
      </c>
      <c r="R4" s="26">
        <v>41.1</v>
      </c>
      <c r="S4" s="31">
        <f t="shared" si="9"/>
        <v>24.8</v>
      </c>
      <c r="T4" s="31">
        <f t="shared" si="10"/>
        <v>61.900000000000006</v>
      </c>
      <c r="U4" s="31">
        <f t="shared" si="11"/>
        <v>148.60000000000002</v>
      </c>
      <c r="V4" s="26">
        <v>30262.054697267442</v>
      </c>
      <c r="W4" s="31">
        <f t="shared" si="12"/>
        <v>5.9610510234508922</v>
      </c>
      <c r="X4" s="31">
        <f t="shared" si="13"/>
        <v>21.552607836613205</v>
      </c>
      <c r="Y4" s="31">
        <f t="shared" si="14"/>
        <v>4389.139954376471</v>
      </c>
      <c r="Z4" s="38">
        <f t="shared" si="15"/>
        <v>3.6423794292032223</v>
      </c>
      <c r="AA4" s="38">
        <f t="shared" si="16"/>
        <v>1.3334998267254459</v>
      </c>
      <c r="AB4" s="44">
        <f t="shared" si="17"/>
        <v>0.77532283917695866</v>
      </c>
    </row>
    <row r="5" spans="1:28" x14ac:dyDescent="0.3">
      <c r="A5" s="25">
        <v>20.6</v>
      </c>
      <c r="B5" s="26">
        <v>61.7</v>
      </c>
      <c r="C5" s="26">
        <v>20.6</v>
      </c>
      <c r="D5" s="26">
        <v>3.4</v>
      </c>
      <c r="E5" s="7">
        <f t="shared" si="0"/>
        <v>82.300000000000011</v>
      </c>
      <c r="F5" s="7">
        <f t="shared" si="1"/>
        <v>24</v>
      </c>
      <c r="G5" s="31">
        <f t="shared" si="2"/>
        <v>130.30000000000001</v>
      </c>
      <c r="H5" s="19">
        <v>73370.311252992818</v>
      </c>
      <c r="I5" s="32">
        <f t="shared" si="3"/>
        <v>8.9488284220661818</v>
      </c>
      <c r="J5" s="31">
        <f t="shared" si="4"/>
        <v>18.898417234930687</v>
      </c>
      <c r="K5" s="31">
        <f t="shared" si="5"/>
        <v>10641.463965585483</v>
      </c>
      <c r="L5" s="8">
        <f t="shared" si="6"/>
        <v>4.0270013787522547</v>
      </c>
      <c r="M5" s="8">
        <f t="shared" si="7"/>
        <v>1.2764254330134741</v>
      </c>
      <c r="N5" s="17">
        <f t="shared" si="8"/>
        <v>0.95176618133413116</v>
      </c>
      <c r="O5" s="25">
        <v>19.899999999999999</v>
      </c>
      <c r="P5" s="26">
        <v>6.5</v>
      </c>
      <c r="Q5" s="26">
        <v>20.6</v>
      </c>
      <c r="R5" s="26">
        <v>60.5</v>
      </c>
      <c r="S5" s="31">
        <f t="shared" si="9"/>
        <v>26.4</v>
      </c>
      <c r="T5" s="31">
        <f t="shared" si="10"/>
        <v>81.099999999999994</v>
      </c>
      <c r="U5" s="31">
        <f t="shared" si="11"/>
        <v>188.6</v>
      </c>
      <c r="V5" s="26">
        <v>31286.514527141939</v>
      </c>
      <c r="W5" s="31">
        <f t="shared" si="12"/>
        <v>8.7747831367099511</v>
      </c>
      <c r="X5" s="31">
        <f t="shared" si="13"/>
        <v>27.354117348487549</v>
      </c>
      <c r="Y5" s="31">
        <f t="shared" si="14"/>
        <v>4537.7252905652231</v>
      </c>
      <c r="Z5" s="38">
        <f t="shared" si="15"/>
        <v>3.6568382005831008</v>
      </c>
      <c r="AA5" s="38">
        <f t="shared" si="16"/>
        <v>1.4370227057021989</v>
      </c>
      <c r="AB5" s="44">
        <f t="shared" si="17"/>
        <v>0.94323639195335829</v>
      </c>
    </row>
    <row r="6" spans="1:28" x14ac:dyDescent="0.3">
      <c r="A6" s="25">
        <v>34.6</v>
      </c>
      <c r="B6" s="26">
        <v>34.700000000000003</v>
      </c>
      <c r="C6" s="26">
        <v>34.6</v>
      </c>
      <c r="D6" s="26">
        <v>1.6</v>
      </c>
      <c r="E6" s="7">
        <f t="shared" si="0"/>
        <v>69.300000000000011</v>
      </c>
      <c r="F6" s="7">
        <f t="shared" si="1"/>
        <v>36.200000000000003</v>
      </c>
      <c r="G6" s="31">
        <f t="shared" si="2"/>
        <v>141.70000000000002</v>
      </c>
      <c r="H6" s="19">
        <v>109772.8237791932</v>
      </c>
      <c r="I6" s="32">
        <f t="shared" si="3"/>
        <v>5.0328095015509966</v>
      </c>
      <c r="J6" s="31">
        <f t="shared" si="4"/>
        <v>20.551847445814879</v>
      </c>
      <c r="K6" s="31">
        <f t="shared" si="5"/>
        <v>15921.202032507397</v>
      </c>
      <c r="L6" s="8">
        <f t="shared" si="6"/>
        <v>4.2019758533751412</v>
      </c>
      <c r="M6" s="8">
        <f t="shared" si="7"/>
        <v>1.3128508675483499</v>
      </c>
      <c r="N6" s="17">
        <f t="shared" si="8"/>
        <v>0.70181049209176316</v>
      </c>
      <c r="O6" s="25">
        <v>34.200000000000003</v>
      </c>
      <c r="P6" s="26">
        <v>1.3</v>
      </c>
      <c r="Q6" s="26">
        <v>34.5</v>
      </c>
      <c r="R6" s="26">
        <v>34.9</v>
      </c>
      <c r="S6" s="31">
        <f t="shared" si="9"/>
        <v>35.5</v>
      </c>
      <c r="T6" s="31">
        <f t="shared" si="10"/>
        <v>69.400000000000006</v>
      </c>
      <c r="U6" s="31">
        <f t="shared" si="11"/>
        <v>174.3</v>
      </c>
      <c r="V6" s="26">
        <v>43403.974726017674</v>
      </c>
      <c r="W6" s="31">
        <f t="shared" si="12"/>
        <v>5.0618170491103678</v>
      </c>
      <c r="X6" s="31">
        <f t="shared" si="13"/>
        <v>25.280077697992471</v>
      </c>
      <c r="Y6" s="31">
        <f t="shared" si="14"/>
        <v>6295.2143056536324</v>
      </c>
      <c r="Z6" s="38">
        <f t="shared" si="15"/>
        <v>3.7990105192220534</v>
      </c>
      <c r="AA6" s="38">
        <f t="shared" si="16"/>
        <v>1.4027784044108826</v>
      </c>
      <c r="AB6" s="44">
        <f t="shared" si="17"/>
        <v>0.70430644426006928</v>
      </c>
    </row>
    <row r="7" spans="1:28" x14ac:dyDescent="0.3">
      <c r="A7" s="25">
        <v>34.4</v>
      </c>
      <c r="B7" s="26">
        <v>69</v>
      </c>
      <c r="C7" s="26">
        <v>34.6</v>
      </c>
      <c r="D7" s="26">
        <v>2.9</v>
      </c>
      <c r="E7" s="7">
        <f t="shared" si="0"/>
        <v>103.4</v>
      </c>
      <c r="F7" s="7">
        <f t="shared" si="1"/>
        <v>37.5</v>
      </c>
      <c r="G7" s="31">
        <f t="shared" si="2"/>
        <v>178.4</v>
      </c>
      <c r="H7" s="19">
        <v>120175.33606078317</v>
      </c>
      <c r="I7" s="32">
        <f t="shared" si="3"/>
        <v>10.007603907983249</v>
      </c>
      <c r="J7" s="31">
        <f t="shared" si="4"/>
        <v>25.874732422959589</v>
      </c>
      <c r="K7" s="31">
        <f t="shared" si="5"/>
        <v>17429.958881233248</v>
      </c>
      <c r="L7" s="8">
        <f t="shared" si="6"/>
        <v>4.2412963625732996</v>
      </c>
      <c r="M7" s="8">
        <f t="shared" si="7"/>
        <v>1.4128758673409936</v>
      </c>
      <c r="N7" s="17">
        <f t="shared" si="8"/>
        <v>1.0003301080381446</v>
      </c>
      <c r="O7" s="25">
        <v>34.200000000000003</v>
      </c>
      <c r="P7" s="26">
        <v>10.3</v>
      </c>
      <c r="Q7" s="26">
        <v>34.700000000000003</v>
      </c>
      <c r="R7" s="26">
        <v>66.900000000000006</v>
      </c>
      <c r="S7" s="31">
        <f t="shared" si="9"/>
        <v>44.5</v>
      </c>
      <c r="T7" s="31">
        <f t="shared" si="10"/>
        <v>101.60000000000001</v>
      </c>
      <c r="U7" s="31">
        <f t="shared" si="11"/>
        <v>247.70000000000002</v>
      </c>
      <c r="V7" s="26">
        <v>47072.851685170404</v>
      </c>
      <c r="W7" s="31">
        <f t="shared" si="12"/>
        <v>9.7030246586098468</v>
      </c>
      <c r="X7" s="31">
        <f t="shared" si="13"/>
        <v>35.925847652281902</v>
      </c>
      <c r="Y7" s="31">
        <f t="shared" si="14"/>
        <v>6827.3399200641625</v>
      </c>
      <c r="Z7" s="38">
        <f t="shared" si="15"/>
        <v>3.8342515260731656</v>
      </c>
      <c r="AA7" s="38">
        <f t="shared" si="16"/>
        <v>1.5554070238867264</v>
      </c>
      <c r="AB7" s="44">
        <f t="shared" si="17"/>
        <v>0.98690713506871253</v>
      </c>
    </row>
    <row r="8" spans="1:28" x14ac:dyDescent="0.3">
      <c r="A8" s="25">
        <v>34.5</v>
      </c>
      <c r="B8" s="26">
        <v>103.1</v>
      </c>
      <c r="C8" s="26">
        <v>34.700000000000003</v>
      </c>
      <c r="D8" s="26">
        <v>4.3</v>
      </c>
      <c r="E8" s="7">
        <f t="shared" si="0"/>
        <v>137.6</v>
      </c>
      <c r="F8" s="7">
        <f t="shared" si="1"/>
        <v>39</v>
      </c>
      <c r="G8" s="31">
        <f t="shared" si="2"/>
        <v>215.6</v>
      </c>
      <c r="H8" s="19">
        <v>117896.39293937068</v>
      </c>
      <c r="I8" s="32">
        <f t="shared" si="3"/>
        <v>14.953390766856129</v>
      </c>
      <c r="J8" s="31">
        <f t="shared" si="4"/>
        <v>31.27013626900273</v>
      </c>
      <c r="K8" s="31">
        <f t="shared" si="5"/>
        <v>17099.426126335868</v>
      </c>
      <c r="L8" s="8">
        <f t="shared" si="6"/>
        <v>4.2329815352840949</v>
      </c>
      <c r="M8" s="8">
        <f t="shared" si="7"/>
        <v>1.4951297738155904</v>
      </c>
      <c r="N8" s="17">
        <f t="shared" si="8"/>
        <v>1.1747396825844059</v>
      </c>
      <c r="O8" s="25">
        <v>34.299999999999997</v>
      </c>
      <c r="P8" s="26">
        <v>-1.4</v>
      </c>
      <c r="Q8" s="26">
        <v>34.6</v>
      </c>
      <c r="R8" s="26">
        <v>101.5</v>
      </c>
      <c r="S8" s="31">
        <f t="shared" si="9"/>
        <v>32.9</v>
      </c>
      <c r="T8" s="31">
        <f t="shared" si="10"/>
        <v>136.1</v>
      </c>
      <c r="U8" s="31">
        <f t="shared" si="11"/>
        <v>305.09999999999997</v>
      </c>
      <c r="V8" s="26">
        <v>49424.925487598695</v>
      </c>
      <c r="W8" s="31">
        <f t="shared" si="12"/>
        <v>14.721330386381156</v>
      </c>
      <c r="X8" s="31">
        <f t="shared" si="13"/>
        <v>44.251013801821578</v>
      </c>
      <c r="Y8" s="31">
        <f t="shared" si="14"/>
        <v>7168.4793834996171</v>
      </c>
      <c r="Z8" s="38">
        <f t="shared" si="15"/>
        <v>3.8554270405501478</v>
      </c>
      <c r="AA8" s="38">
        <f t="shared" si="16"/>
        <v>1.6459232249432965</v>
      </c>
      <c r="AB8" s="44">
        <f t="shared" si="17"/>
        <v>1.1679470595501211</v>
      </c>
    </row>
    <row r="9" spans="1:28" x14ac:dyDescent="0.3">
      <c r="A9" s="25">
        <v>68.400000000000006</v>
      </c>
      <c r="B9" s="26">
        <v>68.8</v>
      </c>
      <c r="C9" s="26">
        <v>68.5</v>
      </c>
      <c r="D9" s="26">
        <v>2.7</v>
      </c>
      <c r="E9" s="7">
        <f t="shared" si="0"/>
        <v>137.19999999999999</v>
      </c>
      <c r="F9" s="7">
        <f t="shared" si="1"/>
        <v>71.2</v>
      </c>
      <c r="G9" s="31">
        <f t="shared" si="2"/>
        <v>279.60000000000002</v>
      </c>
      <c r="H9" s="19">
        <v>178748.03836094157</v>
      </c>
      <c r="I9" s="32">
        <f t="shared" si="3"/>
        <v>9.978596360423877</v>
      </c>
      <c r="J9" s="31">
        <f t="shared" si="4"/>
        <v>40.55255148800169</v>
      </c>
      <c r="K9" s="31">
        <f t="shared" si="5"/>
        <v>25925.211119497082</v>
      </c>
      <c r="L9" s="8">
        <f t="shared" si="6"/>
        <v>4.4137223017113882</v>
      </c>
      <c r="M9" s="8">
        <f t="shared" si="7"/>
        <v>1.6080181843745331</v>
      </c>
      <c r="N9" s="17">
        <f t="shared" si="8"/>
        <v>0.9990694555364007</v>
      </c>
      <c r="O9" s="25">
        <v>68.2</v>
      </c>
      <c r="P9" s="26">
        <v>9.9</v>
      </c>
      <c r="Q9" s="26">
        <v>68.7</v>
      </c>
      <c r="R9" s="26">
        <v>67.400000000000006</v>
      </c>
      <c r="S9" s="31">
        <f t="shared" si="9"/>
        <v>78.100000000000009</v>
      </c>
      <c r="T9" s="31">
        <f t="shared" si="10"/>
        <v>136.10000000000002</v>
      </c>
      <c r="U9" s="31">
        <f t="shared" si="11"/>
        <v>350.30000000000007</v>
      </c>
      <c r="V9" s="26">
        <v>83419.537047292062</v>
      </c>
      <c r="W9" s="31">
        <f t="shared" si="12"/>
        <v>9.775543527508276</v>
      </c>
      <c r="X9" s="31">
        <f t="shared" si="13"/>
        <v>50.806719550239606</v>
      </c>
      <c r="Y9" s="31">
        <f t="shared" si="14"/>
        <v>12098.980941400485</v>
      </c>
      <c r="Z9" s="38">
        <f t="shared" si="15"/>
        <v>4.0827487926169317</v>
      </c>
      <c r="AA9" s="38">
        <f t="shared" si="16"/>
        <v>1.705921154618582</v>
      </c>
      <c r="AB9" s="44">
        <f t="shared" si="17"/>
        <v>0.99014091383620928</v>
      </c>
    </row>
    <row r="10" spans="1:28" x14ac:dyDescent="0.3">
      <c r="A10" s="25">
        <v>68.7</v>
      </c>
      <c r="B10" s="26">
        <v>137.69999999999999</v>
      </c>
      <c r="C10" s="26">
        <v>68.599999999999994</v>
      </c>
      <c r="D10" s="26">
        <v>4.5</v>
      </c>
      <c r="E10" s="7">
        <f t="shared" si="0"/>
        <v>206.39999999999998</v>
      </c>
      <c r="F10" s="7">
        <f t="shared" si="1"/>
        <v>73.099999999999994</v>
      </c>
      <c r="G10" s="31">
        <f t="shared" si="2"/>
        <v>352.59999999999997</v>
      </c>
      <c r="H10" s="19">
        <v>186436.16537937298</v>
      </c>
      <c r="I10" s="32">
        <f t="shared" si="3"/>
        <v>19.971696494627441</v>
      </c>
      <c r="J10" s="31">
        <f t="shared" si="4"/>
        <v>51.14030634717237</v>
      </c>
      <c r="K10" s="31">
        <f t="shared" si="5"/>
        <v>27040.279670145283</v>
      </c>
      <c r="L10" s="8">
        <f t="shared" si="6"/>
        <v>4.4320111790807202</v>
      </c>
      <c r="M10" s="8">
        <f t="shared" si="7"/>
        <v>1.7087633252641925</v>
      </c>
      <c r="N10" s="17">
        <f t="shared" si="8"/>
        <v>1.300414957557813</v>
      </c>
      <c r="O10" s="25">
        <v>68.3</v>
      </c>
      <c r="P10" s="26">
        <v>14.6</v>
      </c>
      <c r="Q10" s="26">
        <v>68.599999999999994</v>
      </c>
      <c r="R10" s="26">
        <v>137.30000000000001</v>
      </c>
      <c r="S10" s="31">
        <f t="shared" si="9"/>
        <v>82.899999999999991</v>
      </c>
      <c r="T10" s="31">
        <f t="shared" si="10"/>
        <v>205.9</v>
      </c>
      <c r="U10" s="31">
        <f t="shared" si="11"/>
        <v>494.7</v>
      </c>
      <c r="V10" s="26">
        <v>88164.033993943609</v>
      </c>
      <c r="W10" s="31">
        <f t="shared" si="12"/>
        <v>19.9136813995087</v>
      </c>
      <c r="X10" s="31">
        <f t="shared" si="13"/>
        <v>71.750168888105989</v>
      </c>
      <c r="Y10" s="31">
        <f t="shared" si="14"/>
        <v>12787.112045526928</v>
      </c>
      <c r="Z10" s="38">
        <f t="shared" si="15"/>
        <v>4.1067724706464919</v>
      </c>
      <c r="AA10" s="38">
        <f t="shared" si="16"/>
        <v>1.8558229276650706</v>
      </c>
      <c r="AB10" s="44">
        <f t="shared" si="17"/>
        <v>1.2991515545376446</v>
      </c>
    </row>
    <row r="11" spans="1:28" x14ac:dyDescent="0.3">
      <c r="A11" s="25">
        <v>68.5</v>
      </c>
      <c r="B11" s="26">
        <v>206.3</v>
      </c>
      <c r="C11" s="26">
        <v>68.7</v>
      </c>
      <c r="D11" s="26">
        <v>7.3</v>
      </c>
      <c r="E11" s="7">
        <f t="shared" si="0"/>
        <v>274.8</v>
      </c>
      <c r="F11" s="7">
        <f t="shared" si="1"/>
        <v>76</v>
      </c>
      <c r="G11" s="31">
        <f t="shared" si="2"/>
        <v>426.8</v>
      </c>
      <c r="H11" s="19">
        <v>184561.39297508253</v>
      </c>
      <c r="I11" s="32">
        <f t="shared" si="3"/>
        <v>29.921285307491949</v>
      </c>
      <c r="J11" s="31">
        <f t="shared" si="4"/>
        <v>61.902106491699286</v>
      </c>
      <c r="K11" s="31">
        <f t="shared" si="5"/>
        <v>26768.366921743018</v>
      </c>
      <c r="L11" s="8">
        <f t="shared" si="6"/>
        <v>4.4276218766591198</v>
      </c>
      <c r="M11" s="8">
        <f t="shared" si="7"/>
        <v>1.7917054280533216</v>
      </c>
      <c r="N11" s="17">
        <f t="shared" si="8"/>
        <v>1.4759802452740409</v>
      </c>
      <c r="O11" s="25">
        <v>68.3</v>
      </c>
      <c r="P11" s="26">
        <v>15.8</v>
      </c>
      <c r="Q11" s="26">
        <v>68.599999999999994</v>
      </c>
      <c r="R11" s="26">
        <v>205.6</v>
      </c>
      <c r="S11" s="31">
        <f t="shared" si="9"/>
        <v>84.1</v>
      </c>
      <c r="T11" s="31">
        <f t="shared" si="10"/>
        <v>274.2</v>
      </c>
      <c r="U11" s="31">
        <f t="shared" si="11"/>
        <v>632.5</v>
      </c>
      <c r="V11" s="26">
        <v>89977.853882619704</v>
      </c>
      <c r="W11" s="31">
        <f t="shared" si="12"/>
        <v>29.819758891034144</v>
      </c>
      <c r="X11" s="31">
        <f t="shared" si="13"/>
        <v>91.736369156513121</v>
      </c>
      <c r="Y11" s="31">
        <f t="shared" si="14"/>
        <v>13050.184378951461</v>
      </c>
      <c r="Z11" s="38">
        <f t="shared" si="15"/>
        <v>4.1156166476279799</v>
      </c>
      <c r="AA11" s="38">
        <f t="shared" si="16"/>
        <v>1.9625415471487448</v>
      </c>
      <c r="AB11" s="44">
        <f t="shared" si="17"/>
        <v>1.4745041276241275</v>
      </c>
    </row>
    <row r="12" spans="1:28" x14ac:dyDescent="0.3">
      <c r="A12" s="25">
        <v>102.7</v>
      </c>
      <c r="B12" s="26">
        <v>68.7</v>
      </c>
      <c r="C12" s="26">
        <v>102.6</v>
      </c>
      <c r="D12" s="26">
        <v>2.5</v>
      </c>
      <c r="E12" s="7">
        <f t="shared" si="0"/>
        <v>171.4</v>
      </c>
      <c r="F12" s="7">
        <f t="shared" si="1"/>
        <v>105.1</v>
      </c>
      <c r="G12" s="31">
        <f t="shared" si="2"/>
        <v>381.6</v>
      </c>
      <c r="H12" s="19">
        <v>208478.6150712831</v>
      </c>
      <c r="I12" s="32">
        <f t="shared" si="3"/>
        <v>9.9640925866441918</v>
      </c>
      <c r="J12" s="31">
        <f t="shared" si="4"/>
        <v>55.346400743281279</v>
      </c>
      <c r="K12" s="31">
        <f t="shared" si="5"/>
        <v>30237.266708960989</v>
      </c>
      <c r="L12" s="8">
        <f t="shared" si="6"/>
        <v>4.4805425306497453</v>
      </c>
      <c r="M12" s="8">
        <f t="shared" si="7"/>
        <v>1.7430893833329468</v>
      </c>
      <c r="N12" s="17">
        <f t="shared" si="8"/>
        <v>0.9984377543604398</v>
      </c>
      <c r="O12" s="25">
        <v>102.3</v>
      </c>
      <c r="P12" s="26">
        <v>-8.6</v>
      </c>
      <c r="Q12" s="26">
        <v>102.6</v>
      </c>
      <c r="R12" s="26">
        <v>67.900000000000006</v>
      </c>
      <c r="S12" s="31">
        <f t="shared" si="9"/>
        <v>93.7</v>
      </c>
      <c r="T12" s="31">
        <f t="shared" si="10"/>
        <v>170.5</v>
      </c>
      <c r="U12" s="31">
        <f t="shared" si="11"/>
        <v>434.7</v>
      </c>
      <c r="V12" s="26">
        <v>113714.46341061343</v>
      </c>
      <c r="W12" s="31">
        <f t="shared" si="12"/>
        <v>9.8480623964067053</v>
      </c>
      <c r="X12" s="31">
        <f t="shared" si="13"/>
        <v>63.047904620294467</v>
      </c>
      <c r="Y12" s="31">
        <f t="shared" si="14"/>
        <v>16492.888527859031</v>
      </c>
      <c r="Z12" s="38">
        <f t="shared" si="15"/>
        <v>4.2172967236767134</v>
      </c>
      <c r="AA12" s="38">
        <f t="shared" si="16"/>
        <v>1.7996706574917263</v>
      </c>
      <c r="AB12" s="44">
        <f t="shared" si="17"/>
        <v>0.99335079158139106</v>
      </c>
    </row>
    <row r="13" spans="1:28" x14ac:dyDescent="0.3">
      <c r="A13" s="25">
        <v>102.5</v>
      </c>
      <c r="B13" s="26">
        <v>102.7</v>
      </c>
      <c r="C13" s="26">
        <v>102.7</v>
      </c>
      <c r="D13" s="26">
        <v>3.5</v>
      </c>
      <c r="E13" s="7">
        <f t="shared" si="0"/>
        <v>205.2</v>
      </c>
      <c r="F13" s="7">
        <f t="shared" si="1"/>
        <v>106.2</v>
      </c>
      <c r="G13" s="31">
        <f t="shared" si="2"/>
        <v>417.6</v>
      </c>
      <c r="H13" s="19">
        <v>219860.63218390808</v>
      </c>
      <c r="I13" s="32">
        <f t="shared" si="3"/>
        <v>14.895375671737387</v>
      </c>
      <c r="J13" s="31">
        <f t="shared" si="4"/>
        <v>60.567759303968188</v>
      </c>
      <c r="K13" s="31">
        <f t="shared" si="5"/>
        <v>31888.088722541248</v>
      </c>
      <c r="L13" s="8">
        <f t="shared" si="6"/>
        <v>4.5036284896998797</v>
      </c>
      <c r="M13" s="8">
        <f t="shared" si="7"/>
        <v>1.7822415072950952</v>
      </c>
      <c r="N13" s="17">
        <f t="shared" si="8"/>
        <v>1.1730514608981675</v>
      </c>
      <c r="O13" s="25">
        <v>102.3</v>
      </c>
      <c r="P13" s="26">
        <v>6.2</v>
      </c>
      <c r="Q13" s="26">
        <v>109.5</v>
      </c>
      <c r="R13" s="26">
        <v>94.4</v>
      </c>
      <c r="S13" s="31">
        <f t="shared" si="9"/>
        <v>108.5</v>
      </c>
      <c r="T13" s="31">
        <f t="shared" si="10"/>
        <v>203.9</v>
      </c>
      <c r="U13" s="31">
        <f t="shared" si="11"/>
        <v>516.29999999999995</v>
      </c>
      <c r="V13" s="26">
        <v>119869.44034906813</v>
      </c>
      <c r="W13" s="31">
        <f t="shared" si="12"/>
        <v>13.691562448023461</v>
      </c>
      <c r="X13" s="31">
        <f t="shared" si="13"/>
        <v>74.882984024518137</v>
      </c>
      <c r="Y13" s="31">
        <f t="shared" si="14"/>
        <v>17385.592459204338</v>
      </c>
      <c r="Z13" s="38">
        <f t="shared" si="15"/>
        <v>4.240189494983559</v>
      </c>
      <c r="AA13" s="38">
        <f t="shared" si="16"/>
        <v>1.8743831423481121</v>
      </c>
      <c r="AB13" s="44">
        <f t="shared" si="17"/>
        <v>1.1364530115989584</v>
      </c>
    </row>
    <row r="14" spans="1:28" x14ac:dyDescent="0.3">
      <c r="A14" s="25">
        <v>102.3</v>
      </c>
      <c r="B14" s="26">
        <v>207</v>
      </c>
      <c r="C14" s="26">
        <v>102.8</v>
      </c>
      <c r="D14" s="26">
        <v>6.5</v>
      </c>
      <c r="E14" s="7">
        <f t="shared" si="0"/>
        <v>309.3</v>
      </c>
      <c r="F14" s="7">
        <f t="shared" si="1"/>
        <v>109.3</v>
      </c>
      <c r="G14" s="31">
        <f t="shared" si="2"/>
        <v>527.9</v>
      </c>
      <c r="H14" s="19">
        <v>238261.87717265353</v>
      </c>
      <c r="I14" s="32">
        <f t="shared" si="3"/>
        <v>30.022811723949747</v>
      </c>
      <c r="J14" s="31">
        <f t="shared" si="4"/>
        <v>76.565421782961693</v>
      </c>
      <c r="K14" s="31">
        <f t="shared" si="5"/>
        <v>34556.963668354671</v>
      </c>
      <c r="L14" s="8">
        <f t="shared" si="6"/>
        <v>4.5385355763991901</v>
      </c>
      <c r="M14" s="8">
        <f t="shared" si="7"/>
        <v>1.8840326793018478</v>
      </c>
      <c r="N14" s="17">
        <f t="shared" si="8"/>
        <v>1.4774513627578072</v>
      </c>
      <c r="O14" s="25">
        <v>102.3</v>
      </c>
      <c r="P14" s="26">
        <v>-13.3</v>
      </c>
      <c r="Q14" s="26">
        <v>102.6</v>
      </c>
      <c r="R14" s="26">
        <v>205.8</v>
      </c>
      <c r="S14" s="31">
        <f t="shared" si="9"/>
        <v>89</v>
      </c>
      <c r="T14" s="31">
        <f t="shared" si="10"/>
        <v>308.39999999999998</v>
      </c>
      <c r="U14" s="31">
        <f t="shared" si="11"/>
        <v>705.8</v>
      </c>
      <c r="V14" s="26">
        <v>121180.17912398124</v>
      </c>
      <c r="W14" s="31">
        <f t="shared" si="12"/>
        <v>29.848766438593518</v>
      </c>
      <c r="X14" s="31">
        <f t="shared" si="13"/>
        <v>102.36763533702285</v>
      </c>
      <c r="Y14" s="31">
        <f t="shared" si="14"/>
        <v>17575.699045960362</v>
      </c>
      <c r="Z14" s="38">
        <f t="shared" si="15"/>
        <v>4.2449126074196375</v>
      </c>
      <c r="AA14" s="38">
        <f t="shared" si="16"/>
        <v>2.0101626713248395</v>
      </c>
      <c r="AB14" s="44">
        <f t="shared" si="17"/>
        <v>1.4749263877273036</v>
      </c>
    </row>
    <row r="15" spans="1:28" x14ac:dyDescent="0.3">
      <c r="A15" s="25">
        <v>137.6</v>
      </c>
      <c r="B15" s="26">
        <v>102.7</v>
      </c>
      <c r="C15" s="26">
        <v>137.69999999999999</v>
      </c>
      <c r="D15" s="26">
        <v>3.2</v>
      </c>
      <c r="E15" s="7">
        <f t="shared" si="0"/>
        <v>240.3</v>
      </c>
      <c r="F15" s="7">
        <f t="shared" si="1"/>
        <v>140.89999999999998</v>
      </c>
      <c r="G15" s="31">
        <f t="shared" si="2"/>
        <v>522.09999999999991</v>
      </c>
      <c r="H15" s="19">
        <v>265664.93055555556</v>
      </c>
      <c r="I15" s="32">
        <f t="shared" si="3"/>
        <v>14.895375671737387</v>
      </c>
      <c r="J15" s="31">
        <f t="shared" si="4"/>
        <v>75.724202903739908</v>
      </c>
      <c r="K15" s="31">
        <f t="shared" si="5"/>
        <v>38531.440539737341</v>
      </c>
      <c r="L15" s="8">
        <f t="shared" si="6"/>
        <v>4.5858152458872299</v>
      </c>
      <c r="M15" s="8">
        <f t="shared" si="7"/>
        <v>1.879234710511605</v>
      </c>
      <c r="N15" s="17">
        <f t="shared" si="8"/>
        <v>1.1730514608981675</v>
      </c>
      <c r="O15" s="25">
        <v>137.19999999999999</v>
      </c>
      <c r="P15" s="26">
        <v>-10.199999999999999</v>
      </c>
      <c r="Q15" s="26">
        <v>140.6</v>
      </c>
      <c r="R15" s="26">
        <v>99</v>
      </c>
      <c r="S15" s="31">
        <f t="shared" si="9"/>
        <v>126.99999999999999</v>
      </c>
      <c r="T15" s="31">
        <f t="shared" si="10"/>
        <v>239.6</v>
      </c>
      <c r="U15" s="31">
        <f t="shared" si="11"/>
        <v>606.19999999999993</v>
      </c>
      <c r="V15" s="26">
        <v>147128.44689438722</v>
      </c>
      <c r="W15" s="31">
        <f t="shared" si="12"/>
        <v>14.35873604188901</v>
      </c>
      <c r="X15" s="31">
        <f t="shared" si="13"/>
        <v>87.921876652455722</v>
      </c>
      <c r="Y15" s="31">
        <f t="shared" si="14"/>
        <v>21339.177103127182</v>
      </c>
      <c r="Z15" s="38">
        <f t="shared" si="15"/>
        <v>4.3291776678315754</v>
      </c>
      <c r="AA15" s="38">
        <f t="shared" si="16"/>
        <v>1.9440969493324929</v>
      </c>
      <c r="AB15" s="44">
        <f t="shared" si="17"/>
        <v>1.1571162118984393</v>
      </c>
    </row>
    <row r="16" spans="1:28" x14ac:dyDescent="0.3">
      <c r="A16" s="25">
        <v>137.5</v>
      </c>
      <c r="B16" s="26">
        <v>137.6</v>
      </c>
      <c r="C16" s="26">
        <v>137.6</v>
      </c>
      <c r="D16" s="26">
        <v>4</v>
      </c>
      <c r="E16" s="7">
        <f t="shared" si="0"/>
        <v>275.10000000000002</v>
      </c>
      <c r="F16" s="7">
        <f t="shared" si="1"/>
        <v>141.6</v>
      </c>
      <c r="G16" s="31">
        <f t="shared" si="2"/>
        <v>558.29999999999995</v>
      </c>
      <c r="H16" s="19">
        <v>277622.20717670955</v>
      </c>
      <c r="I16" s="32">
        <f t="shared" si="3"/>
        <v>19.957192720847754</v>
      </c>
      <c r="J16" s="31">
        <f t="shared" si="4"/>
        <v>80.974569011986205</v>
      </c>
      <c r="K16" s="31">
        <f t="shared" si="5"/>
        <v>40265.696891080777</v>
      </c>
      <c r="L16" s="8">
        <f t="shared" si="6"/>
        <v>4.6049352199646876</v>
      </c>
      <c r="M16" s="8">
        <f t="shared" si="7"/>
        <v>1.9083486451513187</v>
      </c>
      <c r="N16" s="17">
        <f t="shared" si="8"/>
        <v>1.3000994512003818</v>
      </c>
      <c r="O16" s="25">
        <v>137.19999999999999</v>
      </c>
      <c r="P16" s="26">
        <v>7.1</v>
      </c>
      <c r="Q16" s="26">
        <v>145.9</v>
      </c>
      <c r="R16" s="26">
        <v>128.1</v>
      </c>
      <c r="S16" s="31">
        <f t="shared" si="9"/>
        <v>144.29999999999998</v>
      </c>
      <c r="T16" s="31">
        <f t="shared" si="10"/>
        <v>274</v>
      </c>
      <c r="U16" s="31">
        <f t="shared" si="11"/>
        <v>692.3</v>
      </c>
      <c r="V16" s="26">
        <v>153215.72488935743</v>
      </c>
      <c r="W16" s="31">
        <f t="shared" si="12"/>
        <v>18.579334211777596</v>
      </c>
      <c r="X16" s="31">
        <f t="shared" si="13"/>
        <v>100.40962587676526</v>
      </c>
      <c r="Y16" s="31">
        <f t="shared" si="14"/>
        <v>22222.062132858257</v>
      </c>
      <c r="Z16" s="38">
        <f t="shared" si="15"/>
        <v>4.3467843575466549</v>
      </c>
      <c r="AA16" s="38">
        <f t="shared" si="16"/>
        <v>2.0017753489123256</v>
      </c>
      <c r="AB16" s="44">
        <f t="shared" si="17"/>
        <v>1.2690301470455756</v>
      </c>
    </row>
    <row r="17" spans="1:28" ht="15" thickBot="1" x14ac:dyDescent="0.35">
      <c r="A17" s="27">
        <v>137.6</v>
      </c>
      <c r="B17" s="28">
        <v>275.2</v>
      </c>
      <c r="C17" s="28">
        <v>137.80000000000001</v>
      </c>
      <c r="D17" s="28">
        <v>7.4</v>
      </c>
      <c r="E17" s="13">
        <f t="shared" si="0"/>
        <v>412.79999999999995</v>
      </c>
      <c r="F17" s="13">
        <f t="shared" si="1"/>
        <v>145.20000000000002</v>
      </c>
      <c r="G17" s="34">
        <f t="shared" si="2"/>
        <v>703.2</v>
      </c>
      <c r="H17" s="20">
        <v>287047.9523976199</v>
      </c>
      <c r="I17" s="35">
        <f t="shared" si="3"/>
        <v>39.914385441695508</v>
      </c>
      <c r="J17" s="34">
        <f t="shared" si="4"/>
        <v>101.99053721875103</v>
      </c>
      <c r="K17" s="34">
        <f t="shared" si="5"/>
        <v>41632.785654971165</v>
      </c>
      <c r="L17" s="14">
        <f t="shared" si="6"/>
        <v>4.6194354705578755</v>
      </c>
      <c r="M17" s="14">
        <f t="shared" si="7"/>
        <v>2.0085598793666049</v>
      </c>
      <c r="N17" s="18">
        <f t="shared" si="8"/>
        <v>1.6011294468643631</v>
      </c>
      <c r="O17" s="27">
        <v>137.4</v>
      </c>
      <c r="P17" s="28">
        <v>9</v>
      </c>
      <c r="Q17" s="28">
        <v>137.6</v>
      </c>
      <c r="R17" s="28">
        <v>274.8</v>
      </c>
      <c r="S17" s="34">
        <f t="shared" si="9"/>
        <v>146.4</v>
      </c>
      <c r="T17" s="34">
        <f t="shared" si="10"/>
        <v>412.4</v>
      </c>
      <c r="U17" s="34">
        <f t="shared" si="11"/>
        <v>971.19999999999993</v>
      </c>
      <c r="V17" s="28">
        <v>159966.97404936442</v>
      </c>
      <c r="W17" s="34">
        <f t="shared" si="12"/>
        <v>39.856370346576767</v>
      </c>
      <c r="X17" s="34">
        <f t="shared" si="13"/>
        <v>140.86065094830914</v>
      </c>
      <c r="Y17" s="34">
        <f t="shared" si="14"/>
        <v>23201.248038328613</v>
      </c>
      <c r="Z17" s="45">
        <f t="shared" si="15"/>
        <v>4.3655113470280131</v>
      </c>
      <c r="AA17" s="45">
        <f t="shared" si="16"/>
        <v>2.1487896910320718</v>
      </c>
      <c r="AB17" s="46">
        <f t="shared" si="17"/>
        <v>1.6004977456884022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4" t="s">
        <v>17</v>
      </c>
      <c r="B22" s="4"/>
      <c r="O22" s="4" t="s">
        <v>17</v>
      </c>
      <c r="P22" s="4"/>
    </row>
    <row r="23" spans="1:28" x14ac:dyDescent="0.3">
      <c r="A23" s="1" t="s">
        <v>18</v>
      </c>
      <c r="B23" s="1">
        <v>0.98978166804840151</v>
      </c>
      <c r="O23" s="1" t="s">
        <v>18</v>
      </c>
      <c r="P23" s="1">
        <v>0.9985747490892386</v>
      </c>
    </row>
    <row r="24" spans="1:28" x14ac:dyDescent="0.3">
      <c r="A24" s="1" t="s">
        <v>19</v>
      </c>
      <c r="B24" s="1">
        <v>0.97966775040467602</v>
      </c>
      <c r="O24" s="1" t="s">
        <v>19</v>
      </c>
      <c r="P24" s="1">
        <v>0.99715152951863584</v>
      </c>
    </row>
    <row r="25" spans="1:28" x14ac:dyDescent="0.3">
      <c r="A25" s="1" t="s">
        <v>20</v>
      </c>
      <c r="B25" s="1">
        <v>0.97627904213878869</v>
      </c>
      <c r="O25" s="1" t="s">
        <v>20</v>
      </c>
      <c r="P25" s="1">
        <v>0.99667678443840846</v>
      </c>
    </row>
    <row r="26" spans="1:28" x14ac:dyDescent="0.3">
      <c r="A26" s="1" t="s">
        <v>21</v>
      </c>
      <c r="B26" s="1">
        <v>3.5472736069139886E-2</v>
      </c>
      <c r="O26" s="1" t="s">
        <v>21</v>
      </c>
      <c r="P26" s="1">
        <v>1.5594461455424995E-2</v>
      </c>
    </row>
    <row r="27" spans="1:28" ht="15" thickBot="1" x14ac:dyDescent="0.35">
      <c r="A27" s="2" t="s">
        <v>22</v>
      </c>
      <c r="B27" s="2">
        <v>15</v>
      </c>
      <c r="O27" s="2" t="s">
        <v>22</v>
      </c>
      <c r="P27" s="2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3"/>
      <c r="B30" s="3" t="s">
        <v>28</v>
      </c>
      <c r="C30" s="3" t="s">
        <v>29</v>
      </c>
      <c r="D30" s="3" t="s">
        <v>30</v>
      </c>
      <c r="E30" s="3" t="s">
        <v>31</v>
      </c>
      <c r="F30" s="3" t="s">
        <v>32</v>
      </c>
      <c r="O30" s="3"/>
      <c r="P30" s="3" t="s">
        <v>28</v>
      </c>
      <c r="Q30" s="3" t="s">
        <v>29</v>
      </c>
      <c r="R30" s="3" t="s">
        <v>30</v>
      </c>
      <c r="S30" s="3" t="s">
        <v>31</v>
      </c>
      <c r="T30" s="3" t="s">
        <v>32</v>
      </c>
    </row>
    <row r="31" spans="1:28" x14ac:dyDescent="0.3">
      <c r="A31" s="1" t="s">
        <v>24</v>
      </c>
      <c r="B31" s="1">
        <v>2</v>
      </c>
      <c r="C31" s="1">
        <v>0.72755193588345191</v>
      </c>
      <c r="D31" s="1">
        <v>0.36377596794172595</v>
      </c>
      <c r="E31" s="1">
        <v>289.09769550438062</v>
      </c>
      <c r="F31" s="1">
        <v>7.0650069651760553E-11</v>
      </c>
      <c r="O31" s="1" t="s">
        <v>24</v>
      </c>
      <c r="P31" s="1">
        <v>2</v>
      </c>
      <c r="Q31" s="1">
        <v>1.0215777963531714</v>
      </c>
      <c r="R31" s="1">
        <v>0.51078889817658568</v>
      </c>
      <c r="S31" s="1">
        <v>2100.3936029017405</v>
      </c>
      <c r="T31" s="1">
        <v>5.3415874073895748E-16</v>
      </c>
    </row>
    <row r="32" spans="1:28" x14ac:dyDescent="0.3">
      <c r="A32" s="1" t="s">
        <v>25</v>
      </c>
      <c r="B32" s="1">
        <v>12</v>
      </c>
      <c r="C32" s="1">
        <v>1.5099780050770293E-2</v>
      </c>
      <c r="D32" s="1">
        <v>1.2583150042308577E-3</v>
      </c>
      <c r="E32" s="1"/>
      <c r="F32" s="1"/>
      <c r="O32" s="1" t="s">
        <v>25</v>
      </c>
      <c r="P32" s="1">
        <v>12</v>
      </c>
      <c r="Q32" s="1">
        <v>2.9182467370168306E-3</v>
      </c>
      <c r="R32" s="1">
        <v>2.4318722808473587E-4</v>
      </c>
      <c r="S32" s="1"/>
      <c r="T32" s="1"/>
    </row>
    <row r="33" spans="1:23" ht="15" thickBot="1" x14ac:dyDescent="0.35">
      <c r="A33" s="2" t="s">
        <v>26</v>
      </c>
      <c r="B33" s="2">
        <v>14</v>
      </c>
      <c r="C33" s="2">
        <v>0.74265171593422219</v>
      </c>
      <c r="D33" s="2"/>
      <c r="E33" s="2"/>
      <c r="F33" s="2"/>
      <c r="O33" s="2" t="s">
        <v>26</v>
      </c>
      <c r="P33" s="2">
        <v>14</v>
      </c>
      <c r="Q33" s="2">
        <v>1.0244960430901882</v>
      </c>
      <c r="R33" s="2"/>
      <c r="S33" s="2"/>
      <c r="T33" s="2"/>
    </row>
    <row r="34" spans="1:23" ht="15" thickBot="1" x14ac:dyDescent="0.35"/>
    <row r="35" spans="1:23" x14ac:dyDescent="0.3">
      <c r="A35" s="3"/>
      <c r="B35" s="3" t="s">
        <v>33</v>
      </c>
      <c r="C35" s="3" t="s">
        <v>21</v>
      </c>
      <c r="D35" s="3" t="s">
        <v>34</v>
      </c>
      <c r="E35" s="3" t="s">
        <v>35</v>
      </c>
      <c r="F35" s="3" t="s">
        <v>36</v>
      </c>
      <c r="G35" s="3" t="s">
        <v>37</v>
      </c>
      <c r="H35" s="3" t="s">
        <v>38</v>
      </c>
      <c r="I35" s="3" t="s">
        <v>39</v>
      </c>
      <c r="O35" s="3"/>
      <c r="P35" s="3" t="s">
        <v>33</v>
      </c>
      <c r="Q35" s="3" t="s">
        <v>21</v>
      </c>
      <c r="R35" s="3" t="s">
        <v>34</v>
      </c>
      <c r="S35" s="3" t="s">
        <v>35</v>
      </c>
      <c r="T35" s="3" t="s">
        <v>36</v>
      </c>
      <c r="U35" s="3" t="s">
        <v>37</v>
      </c>
      <c r="V35" s="3" t="s">
        <v>38</v>
      </c>
      <c r="W35" s="3" t="s">
        <v>39</v>
      </c>
    </row>
    <row r="36" spans="1:23" x14ac:dyDescent="0.3">
      <c r="A36" s="1" t="s">
        <v>27</v>
      </c>
      <c r="B36" s="1">
        <v>3.0097648476446084</v>
      </c>
      <c r="C36" s="1">
        <v>5.9412391682406349E-2</v>
      </c>
      <c r="D36" s="1">
        <v>50.658873720040511</v>
      </c>
      <c r="E36" s="1">
        <v>2.297445121231957E-15</v>
      </c>
      <c r="F36" s="1">
        <v>2.8803163664057667</v>
      </c>
      <c r="G36" s="1">
        <v>3.1392133288834501</v>
      </c>
      <c r="H36" s="1">
        <v>2.8803163664057667</v>
      </c>
      <c r="I36" s="1">
        <v>3.1392133288834501</v>
      </c>
      <c r="O36" s="1" t="s">
        <v>27</v>
      </c>
      <c r="P36" s="1">
        <v>2.0539064219958347</v>
      </c>
      <c r="Q36" s="1">
        <v>3.3895823155295796E-2</v>
      </c>
      <c r="R36" s="1">
        <v>60.594676004348273</v>
      </c>
      <c r="S36" s="1">
        <v>2.6995459862786973E-16</v>
      </c>
      <c r="T36" s="1">
        <v>1.9800537676329448</v>
      </c>
      <c r="U36" s="1">
        <v>2.1277590763587249</v>
      </c>
      <c r="V36" s="1">
        <v>1.9800537676329448</v>
      </c>
      <c r="W36" s="1">
        <v>2.1277590763587249</v>
      </c>
    </row>
    <row r="37" spans="1:23" x14ac:dyDescent="0.3">
      <c r="A37" s="1" t="s">
        <v>40</v>
      </c>
      <c r="B37" s="1">
        <v>0.97867088678679581</v>
      </c>
      <c r="C37" s="1">
        <v>6.9298382115084475E-2</v>
      </c>
      <c r="D37" s="1">
        <v>14.122564725414627</v>
      </c>
      <c r="E37" s="1">
        <v>7.7273351118553507E-9</v>
      </c>
      <c r="F37" s="1">
        <v>0.82768268275926782</v>
      </c>
      <c r="G37" s="1">
        <v>1.1296590908143238</v>
      </c>
      <c r="H37" s="1">
        <v>0.82768268275926782</v>
      </c>
      <c r="I37" s="1">
        <v>1.1296590908143238</v>
      </c>
      <c r="O37" s="1" t="s">
        <v>40</v>
      </c>
      <c r="P37" s="1">
        <v>1.6043053245935239</v>
      </c>
      <c r="Q37" s="1">
        <v>3.8435040188695389E-2</v>
      </c>
      <c r="R37" s="1">
        <v>41.740695904498786</v>
      </c>
      <c r="S37" s="1">
        <v>2.3177927980350623E-14</v>
      </c>
      <c r="T37" s="1">
        <v>1.5205625659216189</v>
      </c>
      <c r="U37" s="1">
        <v>1.688048083265429</v>
      </c>
      <c r="V37" s="1">
        <v>1.5205625659216189</v>
      </c>
      <c r="W37" s="1">
        <v>1.688048083265429</v>
      </c>
    </row>
    <row r="38" spans="1:23" ht="15" thickBot="1" x14ac:dyDescent="0.35">
      <c r="A38" s="2" t="s">
        <v>41</v>
      </c>
      <c r="B38" s="2">
        <v>-0.21123462982975016</v>
      </c>
      <c r="C38" s="2">
        <v>6.5273284700914105E-2</v>
      </c>
      <c r="D38" s="2">
        <v>-3.2361574999272555</v>
      </c>
      <c r="E38" s="2">
        <v>7.137321946102955E-3</v>
      </c>
      <c r="F38" s="2">
        <v>-0.35345289997062346</v>
      </c>
      <c r="G38" s="2">
        <v>-6.9016359688876899E-2</v>
      </c>
      <c r="H38" s="2">
        <v>-0.35345289997062346</v>
      </c>
      <c r="I38" s="2">
        <v>-6.9016359688876899E-2</v>
      </c>
      <c r="O38" s="2" t="s">
        <v>41</v>
      </c>
      <c r="P38" s="2">
        <v>-0.71954243519133221</v>
      </c>
      <c r="Q38" s="2">
        <v>3.5147770168572443E-2</v>
      </c>
      <c r="R38" s="2">
        <v>-20.47192273479456</v>
      </c>
      <c r="S38" s="2">
        <v>1.0621343508785872E-10</v>
      </c>
      <c r="T38" s="2">
        <v>-0.79612284776881292</v>
      </c>
      <c r="U38" s="2">
        <v>-0.64296202261385149</v>
      </c>
      <c r="V38" s="2">
        <v>-0.79612284776881292</v>
      </c>
      <c r="W38" s="2">
        <v>-0.64296202261385149</v>
      </c>
    </row>
    <row r="40" spans="1:23" x14ac:dyDescent="0.3">
      <c r="B40">
        <f>10^B36</f>
        <v>1022.7390717644223</v>
      </c>
      <c r="P40">
        <f>10^P36</f>
        <v>113.21563897230313</v>
      </c>
    </row>
    <row r="41" spans="1:23" x14ac:dyDescent="0.3">
      <c r="B41" s="1">
        <v>0.97867088678679581</v>
      </c>
      <c r="P41" s="1">
        <v>1.6043053245935239</v>
      </c>
    </row>
    <row r="42" spans="1:23" ht="15" thickBot="1" x14ac:dyDescent="0.35">
      <c r="B42" s="2">
        <v>-0.21123462982975016</v>
      </c>
      <c r="P42" s="2">
        <v>-0.71954243519133221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E1" zoomScale="60" zoomScaleNormal="60" workbookViewId="0">
      <selection activeCell="X22" sqref="X22"/>
    </sheetView>
  </sheetViews>
  <sheetFormatPr defaultRowHeight="14.4" x14ac:dyDescent="0.3"/>
  <cols>
    <col min="8" max="8" width="10.5546875" customWidth="1"/>
  </cols>
  <sheetData>
    <row r="1" spans="1:28" x14ac:dyDescent="0.3">
      <c r="A1" s="9" t="s">
        <v>0</v>
      </c>
      <c r="B1" s="3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3" t="s">
        <v>6</v>
      </c>
      <c r="H1" s="33" t="s">
        <v>7</v>
      </c>
      <c r="I1" s="33" t="s">
        <v>1</v>
      </c>
      <c r="J1" s="33" t="s">
        <v>6</v>
      </c>
      <c r="K1" s="33" t="s">
        <v>7</v>
      </c>
      <c r="L1" s="11" t="s">
        <v>8</v>
      </c>
      <c r="M1" s="11" t="s">
        <v>9</v>
      </c>
      <c r="N1" s="15" t="s">
        <v>10</v>
      </c>
      <c r="O1" s="39" t="s">
        <v>0</v>
      </c>
      <c r="P1" s="33" t="s">
        <v>1</v>
      </c>
      <c r="Q1" s="33" t="s">
        <v>2</v>
      </c>
      <c r="R1" s="33" t="s">
        <v>3</v>
      </c>
      <c r="S1" s="33" t="s">
        <v>4</v>
      </c>
      <c r="T1" s="33" t="s">
        <v>5</v>
      </c>
      <c r="U1" s="33" t="s">
        <v>6</v>
      </c>
      <c r="V1" s="33" t="s">
        <v>11</v>
      </c>
      <c r="W1" s="33" t="s">
        <v>3</v>
      </c>
      <c r="X1" s="33" t="s">
        <v>6</v>
      </c>
      <c r="Y1" s="33" t="s">
        <v>11</v>
      </c>
      <c r="Z1" s="40" t="s">
        <v>12</v>
      </c>
      <c r="AA1" s="40" t="s">
        <v>9</v>
      </c>
      <c r="AB1" s="41" t="s">
        <v>13</v>
      </c>
    </row>
    <row r="2" spans="1:28" x14ac:dyDescent="0.3">
      <c r="A2" s="12" t="s">
        <v>14</v>
      </c>
      <c r="B2" s="30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30" t="s">
        <v>14</v>
      </c>
      <c r="H2" s="30" t="s">
        <v>14</v>
      </c>
      <c r="I2" s="30" t="s">
        <v>15</v>
      </c>
      <c r="J2" s="30" t="s">
        <v>15</v>
      </c>
      <c r="K2" s="30" t="s">
        <v>15</v>
      </c>
      <c r="L2" s="6"/>
      <c r="M2" s="6"/>
      <c r="N2" s="16"/>
      <c r="O2" s="42" t="s">
        <v>14</v>
      </c>
      <c r="P2" s="30" t="s">
        <v>14</v>
      </c>
      <c r="Q2" s="30" t="s">
        <v>14</v>
      </c>
      <c r="R2" s="30" t="s">
        <v>14</v>
      </c>
      <c r="S2" s="30" t="s">
        <v>14</v>
      </c>
      <c r="T2" s="30" t="s">
        <v>14</v>
      </c>
      <c r="U2" s="30" t="s">
        <v>14</v>
      </c>
      <c r="V2" s="30" t="s">
        <v>14</v>
      </c>
      <c r="W2" s="30" t="s">
        <v>15</v>
      </c>
      <c r="X2" s="30" t="s">
        <v>15</v>
      </c>
      <c r="Y2" s="30" t="s">
        <v>15</v>
      </c>
      <c r="Z2" s="37"/>
      <c r="AA2" s="37"/>
      <c r="AB2" s="43"/>
    </row>
    <row r="3" spans="1:28" x14ac:dyDescent="0.3">
      <c r="A3" s="25">
        <v>20.5</v>
      </c>
      <c r="B3" s="26">
        <v>20.8</v>
      </c>
      <c r="C3" s="26">
        <v>20.6</v>
      </c>
      <c r="D3" s="26">
        <v>1.1000000000000001</v>
      </c>
      <c r="E3" s="7">
        <f t="shared" ref="E3:E17" si="0">A3+B3</f>
        <v>41.3</v>
      </c>
      <c r="F3" s="7">
        <f t="shared" ref="F3:F17" si="1">C3+D3</f>
        <v>21.700000000000003</v>
      </c>
      <c r="G3" s="31">
        <f t="shared" ref="G3:G17" si="2">E3+2*F3</f>
        <v>84.7</v>
      </c>
      <c r="H3" s="49">
        <v>116511.27819548872</v>
      </c>
      <c r="I3" s="32">
        <f t="shared" ref="I3:I17" si="3">B3/6.89475729</f>
        <v>3.0167849461746608</v>
      </c>
      <c r="J3" s="31">
        <f t="shared" ref="J3:J17" si="4">G3/6.89475729</f>
        <v>12.284696391393931</v>
      </c>
      <c r="K3" s="31">
        <f t="shared" ref="K3:K17" si="5">H3/6.89475729</f>
        <v>16898.532217294152</v>
      </c>
      <c r="L3" s="8">
        <f t="shared" ref="L3:L17" si="6">LOG(K3)</f>
        <v>4.2278489840448579</v>
      </c>
      <c r="M3" s="8">
        <f t="shared" ref="M3:M17" si="7">LOG(J3)</f>
        <v>1.0893644276315964</v>
      </c>
      <c r="N3" s="17">
        <f t="shared" ref="N3:N17" si="8">LOG(I3)</f>
        <v>0.47954435226365094</v>
      </c>
      <c r="O3" s="25">
        <v>20.3</v>
      </c>
      <c r="P3" s="26">
        <v>5.4</v>
      </c>
      <c r="Q3" s="26">
        <v>20.8</v>
      </c>
      <c r="R3" s="26">
        <v>20.399999999999999</v>
      </c>
      <c r="S3" s="31">
        <f t="shared" ref="S3:S17" si="9">O3+P3</f>
        <v>25.700000000000003</v>
      </c>
      <c r="T3" s="31">
        <f t="shared" ref="T3:T17" si="10">Q3+R3</f>
        <v>41.2</v>
      </c>
      <c r="U3" s="31">
        <f t="shared" ref="U3:U17" si="11">S3+2*T3</f>
        <v>108.10000000000001</v>
      </c>
      <c r="V3" s="26">
        <v>40401.050919998044</v>
      </c>
      <c r="W3" s="31">
        <f t="shared" ref="W3:W17" si="12">R3/6.89475729</f>
        <v>2.9587698510559171</v>
      </c>
      <c r="X3" s="31">
        <f t="shared" ref="X3:X17" si="13">U3/6.89475729</f>
        <v>15.678579455840426</v>
      </c>
      <c r="Y3" s="31">
        <f t="shared" ref="Y3:Y17" si="14">V3/6.89475729</f>
        <v>5859.677030052213</v>
      </c>
      <c r="Z3" s="38">
        <f t="shared" ref="Z3:Z17" si="15">LOG(Y3)</f>
        <v>3.7678736795109975</v>
      </c>
      <c r="AA3" s="38">
        <f t="shared" ref="AA3:AA17" si="16">LOG(X3)</f>
        <v>1.1953067112541997</v>
      </c>
      <c r="AB3" s="44">
        <f t="shared" ref="AB3:AB17" si="17">LOG(W3)</f>
        <v>0.47111118472678815</v>
      </c>
    </row>
    <row r="4" spans="1:28" x14ac:dyDescent="0.3">
      <c r="A4" s="25">
        <v>20.5</v>
      </c>
      <c r="B4" s="26">
        <v>41.7</v>
      </c>
      <c r="C4" s="26">
        <v>20.5</v>
      </c>
      <c r="D4" s="26">
        <v>2.2000000000000002</v>
      </c>
      <c r="E4" s="7">
        <f t="shared" si="0"/>
        <v>62.2</v>
      </c>
      <c r="F4" s="7">
        <f t="shared" si="1"/>
        <v>22.7</v>
      </c>
      <c r="G4" s="31">
        <f t="shared" si="2"/>
        <v>107.6</v>
      </c>
      <c r="H4" s="49">
        <v>118011.39601139602</v>
      </c>
      <c r="I4" s="32">
        <f t="shared" si="3"/>
        <v>6.0480736661290075</v>
      </c>
      <c r="J4" s="31">
        <f t="shared" si="4"/>
        <v>15.606060586941993</v>
      </c>
      <c r="K4" s="31">
        <f t="shared" si="5"/>
        <v>17116.10591174211</v>
      </c>
      <c r="L4" s="8">
        <f t="shared" si="6"/>
        <v>4.2334049651654153</v>
      </c>
      <c r="M4" s="8">
        <f t="shared" si="7"/>
        <v>1.1932932886312597</v>
      </c>
      <c r="N4" s="17">
        <f t="shared" si="8"/>
        <v>0.78161707227464694</v>
      </c>
      <c r="O4" s="25">
        <v>20.2</v>
      </c>
      <c r="P4" s="26">
        <v>-1.3</v>
      </c>
      <c r="Q4" s="26">
        <v>20.6</v>
      </c>
      <c r="R4" s="26">
        <v>41.6</v>
      </c>
      <c r="S4" s="31">
        <f t="shared" si="9"/>
        <v>18.899999999999999</v>
      </c>
      <c r="T4" s="31">
        <f t="shared" si="10"/>
        <v>62.2</v>
      </c>
      <c r="U4" s="31">
        <f t="shared" si="11"/>
        <v>143.30000000000001</v>
      </c>
      <c r="V4" s="26">
        <v>38202.773497688751</v>
      </c>
      <c r="W4" s="31">
        <f t="shared" si="12"/>
        <v>6.0335698923493215</v>
      </c>
      <c r="X4" s="31">
        <f t="shared" si="13"/>
        <v>20.783907826289852</v>
      </c>
      <c r="Y4" s="31">
        <f t="shared" si="14"/>
        <v>5540.8438456705635</v>
      </c>
      <c r="Z4" s="38">
        <f t="shared" si="15"/>
        <v>3.7435759108674995</v>
      </c>
      <c r="AA4" s="38">
        <f t="shared" si="16"/>
        <v>1.3177272076982338</v>
      </c>
      <c r="AB4" s="44">
        <f t="shared" si="17"/>
        <v>0.78057434792763214</v>
      </c>
    </row>
    <row r="5" spans="1:28" x14ac:dyDescent="0.3">
      <c r="A5" s="25">
        <v>20.5</v>
      </c>
      <c r="B5" s="26">
        <v>62</v>
      </c>
      <c r="C5" s="26">
        <v>20.8</v>
      </c>
      <c r="D5" s="26">
        <v>2.7</v>
      </c>
      <c r="E5" s="7">
        <f t="shared" si="0"/>
        <v>82.5</v>
      </c>
      <c r="F5" s="7">
        <f t="shared" si="1"/>
        <v>23.5</v>
      </c>
      <c r="G5" s="31">
        <f t="shared" si="2"/>
        <v>129.5</v>
      </c>
      <c r="H5" s="49">
        <v>120286.45833333331</v>
      </c>
      <c r="I5" s="32">
        <f t="shared" si="3"/>
        <v>8.992339743405239</v>
      </c>
      <c r="J5" s="31">
        <f t="shared" si="4"/>
        <v>18.782387044693198</v>
      </c>
      <c r="K5" s="31">
        <f t="shared" si="5"/>
        <v>17446.075804262764</v>
      </c>
      <c r="L5" s="8">
        <f t="shared" si="6"/>
        <v>4.2416977551799055</v>
      </c>
      <c r="M5" s="8">
        <f t="shared" si="7"/>
        <v>1.27375078571816</v>
      </c>
      <c r="N5" s="17">
        <f t="shared" si="8"/>
        <v>0.95387270679914327</v>
      </c>
      <c r="O5" s="25">
        <v>20.3</v>
      </c>
      <c r="P5" s="26">
        <v>-1.4</v>
      </c>
      <c r="Q5" s="26">
        <v>20.8</v>
      </c>
      <c r="R5" s="26">
        <v>61.1</v>
      </c>
      <c r="S5" s="31">
        <f t="shared" si="9"/>
        <v>18.900000000000002</v>
      </c>
      <c r="T5" s="31">
        <f t="shared" si="10"/>
        <v>81.900000000000006</v>
      </c>
      <c r="U5" s="31">
        <f t="shared" si="11"/>
        <v>182.70000000000002</v>
      </c>
      <c r="V5" s="26">
        <v>36055.811079837993</v>
      </c>
      <c r="W5" s="31">
        <f t="shared" si="12"/>
        <v>8.8618057793880656</v>
      </c>
      <c r="X5" s="31">
        <f t="shared" si="13"/>
        <v>26.498394695486084</v>
      </c>
      <c r="Y5" s="31">
        <f t="shared" si="14"/>
        <v>5229.4532734506147</v>
      </c>
      <c r="Z5" s="38">
        <f t="shared" si="15"/>
        <v>3.7184562868146971</v>
      </c>
      <c r="AA5" s="38">
        <f t="shared" si="16"/>
        <v>1.4232195646534271</v>
      </c>
      <c r="AB5" s="44">
        <f t="shared" si="17"/>
        <v>0.94752222754344362</v>
      </c>
    </row>
    <row r="6" spans="1:28" x14ac:dyDescent="0.3">
      <c r="A6" s="25">
        <v>34.5</v>
      </c>
      <c r="B6" s="26">
        <v>34.799999999999997</v>
      </c>
      <c r="C6" s="26">
        <v>34.5</v>
      </c>
      <c r="D6" s="26">
        <v>1.9</v>
      </c>
      <c r="E6" s="7">
        <f t="shared" si="0"/>
        <v>69.3</v>
      </c>
      <c r="F6" s="7">
        <f t="shared" si="1"/>
        <v>36.4</v>
      </c>
      <c r="G6" s="31">
        <f t="shared" si="2"/>
        <v>142.1</v>
      </c>
      <c r="H6" s="49">
        <v>146061.97183098589</v>
      </c>
      <c r="I6" s="32">
        <f t="shared" si="3"/>
        <v>5.0473132753306817</v>
      </c>
      <c r="J6" s="31">
        <f t="shared" si="4"/>
        <v>20.609862540933619</v>
      </c>
      <c r="K6" s="31">
        <f t="shared" si="5"/>
        <v>21184.497972514691</v>
      </c>
      <c r="L6" s="8">
        <f t="shared" si="6"/>
        <v>4.3260181766046504</v>
      </c>
      <c r="M6" s="8">
        <f t="shared" si="7"/>
        <v>1.3140750952283591</v>
      </c>
      <c r="N6" s="17">
        <f t="shared" si="8"/>
        <v>0.70306026124747023</v>
      </c>
      <c r="O6" s="25">
        <v>34.299999999999997</v>
      </c>
      <c r="P6" s="26">
        <v>5.0999999999999996</v>
      </c>
      <c r="Q6" s="26">
        <v>34.6</v>
      </c>
      <c r="R6" s="26">
        <v>34.5</v>
      </c>
      <c r="S6" s="31">
        <f t="shared" si="9"/>
        <v>39.4</v>
      </c>
      <c r="T6" s="31">
        <f t="shared" si="10"/>
        <v>69.099999999999994</v>
      </c>
      <c r="U6" s="31">
        <f t="shared" si="11"/>
        <v>177.6</v>
      </c>
      <c r="V6" s="26">
        <v>55390.533522021164</v>
      </c>
      <c r="W6" s="31">
        <f t="shared" si="12"/>
        <v>5.0038019539916245</v>
      </c>
      <c r="X6" s="31">
        <f t="shared" si="13"/>
        <v>25.758702232722101</v>
      </c>
      <c r="Y6" s="31">
        <f t="shared" si="14"/>
        <v>8033.7176773950168</v>
      </c>
      <c r="Z6" s="38">
        <f t="shared" si="15"/>
        <v>3.9049165655953231</v>
      </c>
      <c r="AA6" s="38">
        <f t="shared" si="16"/>
        <v>1.4109239787434715</v>
      </c>
      <c r="AB6" s="44">
        <f t="shared" si="17"/>
        <v>0.69930011237416345</v>
      </c>
    </row>
    <row r="7" spans="1:28" x14ac:dyDescent="0.3">
      <c r="A7" s="25">
        <v>34.6</v>
      </c>
      <c r="B7" s="26">
        <v>68.900000000000006</v>
      </c>
      <c r="C7" s="26">
        <v>34.799999999999997</v>
      </c>
      <c r="D7" s="26">
        <v>2.9</v>
      </c>
      <c r="E7" s="7">
        <f t="shared" si="0"/>
        <v>103.5</v>
      </c>
      <c r="F7" s="7">
        <f t="shared" si="1"/>
        <v>37.699999999999996</v>
      </c>
      <c r="G7" s="31">
        <f t="shared" si="2"/>
        <v>178.89999999999998</v>
      </c>
      <c r="H7" s="49">
        <v>154493.60421369449</v>
      </c>
      <c r="I7" s="32">
        <f t="shared" si="3"/>
        <v>9.9931001342035639</v>
      </c>
      <c r="J7" s="31">
        <f t="shared" si="4"/>
        <v>25.947251291858016</v>
      </c>
      <c r="K7" s="31">
        <f t="shared" si="5"/>
        <v>22407.402859237485</v>
      </c>
      <c r="L7" s="8">
        <f t="shared" si="6"/>
        <v>4.3503915223420382</v>
      </c>
      <c r="M7" s="8">
        <f t="shared" si="7"/>
        <v>1.4140913578682623</v>
      </c>
      <c r="N7" s="17">
        <f t="shared" si="8"/>
        <v>0.99970023920851525</v>
      </c>
      <c r="O7" s="25">
        <v>34.299999999999997</v>
      </c>
      <c r="P7" s="26">
        <v>6</v>
      </c>
      <c r="Q7" s="26">
        <v>34.5</v>
      </c>
      <c r="R7" s="26">
        <v>68</v>
      </c>
      <c r="S7" s="31">
        <f t="shared" si="9"/>
        <v>40.299999999999997</v>
      </c>
      <c r="T7" s="31">
        <f t="shared" si="10"/>
        <v>102.5</v>
      </c>
      <c r="U7" s="31">
        <f t="shared" si="11"/>
        <v>245.3</v>
      </c>
      <c r="V7" s="26">
        <v>54656.875085412605</v>
      </c>
      <c r="W7" s="31">
        <f t="shared" si="12"/>
        <v>9.8625661701863905</v>
      </c>
      <c r="X7" s="31">
        <f t="shared" si="13"/>
        <v>35.577757081569438</v>
      </c>
      <c r="Y7" s="31">
        <f t="shared" si="14"/>
        <v>7927.3095174337313</v>
      </c>
      <c r="Z7" s="38">
        <f t="shared" si="15"/>
        <v>3.899125815313278</v>
      </c>
      <c r="AA7" s="38">
        <f t="shared" si="16"/>
        <v>1.5511785655072752</v>
      </c>
      <c r="AB7" s="44">
        <f t="shared" si="17"/>
        <v>0.99398993000712565</v>
      </c>
    </row>
    <row r="8" spans="1:28" x14ac:dyDescent="0.3">
      <c r="A8" s="25">
        <v>34.6</v>
      </c>
      <c r="B8" s="26">
        <v>102.9</v>
      </c>
      <c r="C8" s="26">
        <v>34.700000000000003</v>
      </c>
      <c r="D8" s="26">
        <v>4.4000000000000004</v>
      </c>
      <c r="E8" s="7">
        <f t="shared" si="0"/>
        <v>137.5</v>
      </c>
      <c r="F8" s="7">
        <f t="shared" si="1"/>
        <v>39.1</v>
      </c>
      <c r="G8" s="31">
        <f t="shared" si="2"/>
        <v>215.7</v>
      </c>
      <c r="H8" s="49">
        <v>155026.28918099089</v>
      </c>
      <c r="I8" s="32">
        <f t="shared" si="3"/>
        <v>14.924383219296759</v>
      </c>
      <c r="J8" s="31">
        <f t="shared" si="4"/>
        <v>31.284640042782417</v>
      </c>
      <c r="K8" s="31">
        <f t="shared" si="5"/>
        <v>22484.662281852547</v>
      </c>
      <c r="L8" s="8">
        <f t="shared" si="6"/>
        <v>4.3518863688784171</v>
      </c>
      <c r="M8" s="8">
        <f t="shared" si="7"/>
        <v>1.4953311624034344</v>
      </c>
      <c r="N8" s="17">
        <f t="shared" si="8"/>
        <v>1.1738963920633223</v>
      </c>
      <c r="O8" s="25">
        <v>34.4</v>
      </c>
      <c r="P8" s="26">
        <v>-4.5999999999999996</v>
      </c>
      <c r="Q8" s="26">
        <v>34.6</v>
      </c>
      <c r="R8" s="26">
        <v>101.7</v>
      </c>
      <c r="S8" s="31">
        <f t="shared" si="9"/>
        <v>29.799999999999997</v>
      </c>
      <c r="T8" s="31">
        <f t="shared" si="10"/>
        <v>136.30000000000001</v>
      </c>
      <c r="U8" s="31">
        <f t="shared" si="11"/>
        <v>302.40000000000003</v>
      </c>
      <c r="V8" s="26">
        <v>51953.162052851541</v>
      </c>
      <c r="W8" s="31">
        <f t="shared" si="12"/>
        <v>14.750337933940529</v>
      </c>
      <c r="X8" s="31">
        <f t="shared" si="13"/>
        <v>43.859411909770074</v>
      </c>
      <c r="Y8" s="31">
        <f t="shared" si="14"/>
        <v>7535.1690955391905</v>
      </c>
      <c r="Z8" s="38">
        <f t="shared" si="15"/>
        <v>3.8770930026938597</v>
      </c>
      <c r="AA8" s="38">
        <f t="shared" si="16"/>
        <v>1.6420628041300585</v>
      </c>
      <c r="AB8" s="44">
        <f t="shared" si="17"/>
        <v>1.1688019702236341</v>
      </c>
    </row>
    <row r="9" spans="1:28" x14ac:dyDescent="0.3">
      <c r="A9" s="25">
        <v>68.5</v>
      </c>
      <c r="B9" s="26">
        <v>68.900000000000006</v>
      </c>
      <c r="C9" s="26">
        <v>68.7</v>
      </c>
      <c r="D9" s="26">
        <v>2.5</v>
      </c>
      <c r="E9" s="7">
        <f t="shared" si="0"/>
        <v>137.4</v>
      </c>
      <c r="F9" s="7">
        <f t="shared" si="1"/>
        <v>71.2</v>
      </c>
      <c r="G9" s="31">
        <f t="shared" si="2"/>
        <v>279.8</v>
      </c>
      <c r="H9" s="49">
        <v>218427.6595744681</v>
      </c>
      <c r="I9" s="32">
        <f t="shared" si="3"/>
        <v>9.9931001342035639</v>
      </c>
      <c r="J9" s="31">
        <f t="shared" si="4"/>
        <v>40.581559035561064</v>
      </c>
      <c r="K9" s="31">
        <f t="shared" si="5"/>
        <v>31680.253616943213</v>
      </c>
      <c r="L9" s="8">
        <f t="shared" si="6"/>
        <v>4.500788649685072</v>
      </c>
      <c r="M9" s="8">
        <f t="shared" si="7"/>
        <v>1.6083287274566982</v>
      </c>
      <c r="N9" s="17">
        <f t="shared" si="8"/>
        <v>0.99970023920851525</v>
      </c>
      <c r="O9" s="25">
        <v>68.3</v>
      </c>
      <c r="P9" s="26">
        <v>6.2</v>
      </c>
      <c r="Q9" s="26">
        <v>68.599999999999994</v>
      </c>
      <c r="R9" s="26">
        <v>67.900000000000006</v>
      </c>
      <c r="S9" s="31">
        <f t="shared" si="9"/>
        <v>74.5</v>
      </c>
      <c r="T9" s="31">
        <f t="shared" si="10"/>
        <v>136.5</v>
      </c>
      <c r="U9" s="31">
        <f t="shared" si="11"/>
        <v>347.5</v>
      </c>
      <c r="V9" s="26">
        <v>84802.908042380092</v>
      </c>
      <c r="W9" s="31">
        <f t="shared" si="12"/>
        <v>9.8480623964067053</v>
      </c>
      <c r="X9" s="31">
        <f t="shared" si="13"/>
        <v>50.400613884408394</v>
      </c>
      <c r="Y9" s="31">
        <f t="shared" si="14"/>
        <v>12299.621941061843</v>
      </c>
      <c r="Z9" s="38">
        <f t="shared" si="15"/>
        <v>4.0898917625423232</v>
      </c>
      <c r="AA9" s="38">
        <f t="shared" si="16"/>
        <v>1.7024358262270221</v>
      </c>
      <c r="AB9" s="44">
        <f t="shared" si="17"/>
        <v>0.99335079158139106</v>
      </c>
    </row>
    <row r="10" spans="1:28" x14ac:dyDescent="0.3">
      <c r="A10" s="25">
        <v>68.5</v>
      </c>
      <c r="B10" s="26">
        <v>137.69999999999999</v>
      </c>
      <c r="C10" s="26">
        <v>68.599999999999994</v>
      </c>
      <c r="D10" s="26">
        <v>5.0999999999999996</v>
      </c>
      <c r="E10" s="7">
        <f t="shared" si="0"/>
        <v>206.2</v>
      </c>
      <c r="F10" s="7">
        <f t="shared" si="1"/>
        <v>73.699999999999989</v>
      </c>
      <c r="G10" s="31">
        <f t="shared" si="2"/>
        <v>353.59999999999997</v>
      </c>
      <c r="H10" s="49">
        <v>217574.76139978791</v>
      </c>
      <c r="I10" s="32">
        <f t="shared" si="3"/>
        <v>19.971696494627441</v>
      </c>
      <c r="J10" s="31">
        <f t="shared" si="4"/>
        <v>51.285344084969225</v>
      </c>
      <c r="K10" s="31">
        <f t="shared" si="5"/>
        <v>31556.551195116528</v>
      </c>
      <c r="L10" s="8">
        <f t="shared" si="6"/>
        <v>4.499089533232759</v>
      </c>
      <c r="M10" s="8">
        <f t="shared" si="7"/>
        <v>1.7099932736419248</v>
      </c>
      <c r="N10" s="17">
        <f t="shared" si="8"/>
        <v>1.300414957557813</v>
      </c>
      <c r="O10" s="25">
        <v>68.3</v>
      </c>
      <c r="P10" s="26">
        <v>8.1999999999999993</v>
      </c>
      <c r="Q10" s="26">
        <v>69.099999999999994</v>
      </c>
      <c r="R10" s="26">
        <v>137.19999999999999</v>
      </c>
      <c r="S10" s="31">
        <f t="shared" si="9"/>
        <v>76.5</v>
      </c>
      <c r="T10" s="31">
        <f t="shared" si="10"/>
        <v>206.29999999999998</v>
      </c>
      <c r="U10" s="31">
        <f t="shared" si="11"/>
        <v>489.09999999999997</v>
      </c>
      <c r="V10" s="26">
        <v>83622.49044172588</v>
      </c>
      <c r="W10" s="31">
        <f t="shared" si="12"/>
        <v>19.89917762572901</v>
      </c>
      <c r="X10" s="31">
        <f t="shared" si="13"/>
        <v>70.937957556443578</v>
      </c>
      <c r="Y10" s="31">
        <f t="shared" si="14"/>
        <v>12128.416842607359</v>
      </c>
      <c r="Z10" s="38">
        <f t="shared" si="15"/>
        <v>4.0838041148490936</v>
      </c>
      <c r="AA10" s="38">
        <f t="shared" si="16"/>
        <v>1.8508786801221717</v>
      </c>
      <c r="AB10" s="44">
        <f t="shared" si="17"/>
        <v>1.2988351286716222</v>
      </c>
    </row>
    <row r="11" spans="1:28" x14ac:dyDescent="0.3">
      <c r="A11" s="25">
        <v>68.7</v>
      </c>
      <c r="B11" s="26">
        <v>206.6</v>
      </c>
      <c r="C11" s="26">
        <v>68.900000000000006</v>
      </c>
      <c r="D11" s="26">
        <v>7.9</v>
      </c>
      <c r="E11" s="7">
        <f t="shared" si="0"/>
        <v>275.3</v>
      </c>
      <c r="F11" s="7">
        <f t="shared" si="1"/>
        <v>76.800000000000011</v>
      </c>
      <c r="G11" s="31">
        <f t="shared" si="2"/>
        <v>428.90000000000003</v>
      </c>
      <c r="H11" s="49">
        <v>212739.46095369727</v>
      </c>
      <c r="I11" s="32">
        <f t="shared" si="3"/>
        <v>29.964796628831003</v>
      </c>
      <c r="J11" s="31">
        <f t="shared" si="4"/>
        <v>62.206685741072697</v>
      </c>
      <c r="K11" s="31">
        <f t="shared" si="5"/>
        <v>30855.2501568474</v>
      </c>
      <c r="L11" s="8">
        <f t="shared" si="6"/>
        <v>4.4893290717777274</v>
      </c>
      <c r="M11" s="8">
        <f t="shared" si="7"/>
        <v>1.7938370635399625</v>
      </c>
      <c r="N11" s="17">
        <f t="shared" si="8"/>
        <v>1.4766113344844911</v>
      </c>
      <c r="O11" s="25">
        <v>68.3</v>
      </c>
      <c r="P11" s="26">
        <v>9.4</v>
      </c>
      <c r="Q11" s="26">
        <v>68.599999999999994</v>
      </c>
      <c r="R11" s="26">
        <v>206.2</v>
      </c>
      <c r="S11" s="31">
        <f t="shared" si="9"/>
        <v>77.7</v>
      </c>
      <c r="T11" s="31">
        <f t="shared" si="10"/>
        <v>274.79999999999995</v>
      </c>
      <c r="U11" s="31">
        <f t="shared" si="11"/>
        <v>627.29999999999995</v>
      </c>
      <c r="V11" s="26">
        <v>76161.618498638229</v>
      </c>
      <c r="W11" s="31">
        <f t="shared" si="12"/>
        <v>29.906781533712259</v>
      </c>
      <c r="X11" s="31">
        <f t="shared" si="13"/>
        <v>90.982172919969443</v>
      </c>
      <c r="Y11" s="31">
        <f t="shared" si="14"/>
        <v>11046.308853989873</v>
      </c>
      <c r="Z11" s="38">
        <f t="shared" si="15"/>
        <v>4.0432171818994558</v>
      </c>
      <c r="AA11" s="38">
        <f t="shared" si="16"/>
        <v>1.9589563048382237</v>
      </c>
      <c r="AB11" s="44">
        <f t="shared" si="17"/>
        <v>1.4757696782483871</v>
      </c>
    </row>
    <row r="12" spans="1:28" x14ac:dyDescent="0.3">
      <c r="A12" s="25">
        <v>102.4</v>
      </c>
      <c r="B12" s="26">
        <v>68.8</v>
      </c>
      <c r="C12" s="26">
        <v>102.6</v>
      </c>
      <c r="D12" s="26">
        <v>2.8</v>
      </c>
      <c r="E12" s="7">
        <f t="shared" si="0"/>
        <v>171.2</v>
      </c>
      <c r="F12" s="7">
        <f t="shared" si="1"/>
        <v>105.39999999999999</v>
      </c>
      <c r="G12" s="31">
        <f t="shared" si="2"/>
        <v>382</v>
      </c>
      <c r="H12" s="49">
        <v>240638.49765258215</v>
      </c>
      <c r="I12" s="32">
        <f t="shared" si="3"/>
        <v>9.978596360423877</v>
      </c>
      <c r="J12" s="31">
        <f t="shared" si="4"/>
        <v>55.40441583840002</v>
      </c>
      <c r="K12" s="31">
        <f t="shared" si="5"/>
        <v>34901.663326365204</v>
      </c>
      <c r="L12" s="8">
        <f t="shared" si="6"/>
        <v>4.5428461248459557</v>
      </c>
      <c r="M12" s="8">
        <f t="shared" si="7"/>
        <v>1.7435443802125981</v>
      </c>
      <c r="N12" s="17">
        <f t="shared" si="8"/>
        <v>0.9990694555364007</v>
      </c>
      <c r="O12" s="25">
        <v>102.3</v>
      </c>
      <c r="P12" s="26">
        <v>6.2</v>
      </c>
      <c r="Q12" s="26">
        <v>102.6</v>
      </c>
      <c r="R12" s="26">
        <v>68.400000000000006</v>
      </c>
      <c r="S12" s="31">
        <f t="shared" si="9"/>
        <v>108.5</v>
      </c>
      <c r="T12" s="31">
        <f t="shared" si="10"/>
        <v>171</v>
      </c>
      <c r="U12" s="31">
        <f t="shared" si="11"/>
        <v>450.5</v>
      </c>
      <c r="V12" s="26">
        <v>107973.30225659498</v>
      </c>
      <c r="W12" s="31">
        <f t="shared" si="12"/>
        <v>9.9205812653051346</v>
      </c>
      <c r="X12" s="31">
        <f t="shared" si="13"/>
        <v>65.339500877484838</v>
      </c>
      <c r="Y12" s="31">
        <f t="shared" si="14"/>
        <v>15660.203501752992</v>
      </c>
      <c r="Z12" s="38">
        <f t="shared" si="15"/>
        <v>4.194797401343517</v>
      </c>
      <c r="AA12" s="38">
        <f t="shared" si="16"/>
        <v>1.8151758126159712</v>
      </c>
      <c r="AB12" s="44">
        <f t="shared" si="17"/>
        <v>0.99653711902100561</v>
      </c>
    </row>
    <row r="13" spans="1:28" x14ac:dyDescent="0.3">
      <c r="A13" s="25">
        <v>102.6</v>
      </c>
      <c r="B13" s="26">
        <v>102.6</v>
      </c>
      <c r="C13" s="26">
        <v>102.6</v>
      </c>
      <c r="D13" s="26">
        <v>4</v>
      </c>
      <c r="E13" s="7">
        <f t="shared" si="0"/>
        <v>205.2</v>
      </c>
      <c r="F13" s="7">
        <f t="shared" si="1"/>
        <v>106.6</v>
      </c>
      <c r="G13" s="31">
        <f t="shared" si="2"/>
        <v>418.4</v>
      </c>
      <c r="H13" s="49">
        <v>244012.76935355147</v>
      </c>
      <c r="I13" s="32">
        <f t="shared" si="3"/>
        <v>14.8808718979577</v>
      </c>
      <c r="J13" s="31">
        <f t="shared" si="4"/>
        <v>60.683789494205669</v>
      </c>
      <c r="K13" s="31">
        <f t="shared" si="5"/>
        <v>35391.060060585754</v>
      </c>
      <c r="L13" s="8">
        <f t="shared" si="6"/>
        <v>4.5488935711587919</v>
      </c>
      <c r="M13" s="8">
        <f t="shared" si="7"/>
        <v>1.7830726931601071</v>
      </c>
      <c r="N13" s="17">
        <f t="shared" si="8"/>
        <v>1.1726283780766869</v>
      </c>
      <c r="O13" s="25">
        <v>102.4</v>
      </c>
      <c r="P13" s="26">
        <v>-4.5</v>
      </c>
      <c r="Q13" s="26">
        <v>102.8</v>
      </c>
      <c r="R13" s="26">
        <v>101.4</v>
      </c>
      <c r="S13" s="31">
        <f t="shared" si="9"/>
        <v>97.9</v>
      </c>
      <c r="T13" s="31">
        <f t="shared" si="10"/>
        <v>204.2</v>
      </c>
      <c r="U13" s="31">
        <f t="shared" si="11"/>
        <v>506.29999999999995</v>
      </c>
      <c r="V13" s="26">
        <v>107500.85382513661</v>
      </c>
      <c r="W13" s="31">
        <f t="shared" si="12"/>
        <v>14.706826612601471</v>
      </c>
      <c r="X13" s="31">
        <f t="shared" si="13"/>
        <v>73.432606646549544</v>
      </c>
      <c r="Y13" s="31">
        <f t="shared" si="14"/>
        <v>15591.680650028597</v>
      </c>
      <c r="Z13" s="38">
        <f t="shared" si="15"/>
        <v>4.1928929309485392</v>
      </c>
      <c r="AA13" s="38">
        <f t="shared" si="16"/>
        <v>1.8658889446877303</v>
      </c>
      <c r="AB13" s="44">
        <f t="shared" si="17"/>
        <v>1.1675189722982067</v>
      </c>
    </row>
    <row r="14" spans="1:28" x14ac:dyDescent="0.3">
      <c r="A14" s="25">
        <v>102.7</v>
      </c>
      <c r="B14" s="26">
        <v>206.3</v>
      </c>
      <c r="C14" s="26">
        <v>102.8</v>
      </c>
      <c r="D14" s="26">
        <v>7.6</v>
      </c>
      <c r="E14" s="7">
        <f t="shared" si="0"/>
        <v>309</v>
      </c>
      <c r="F14" s="7">
        <f t="shared" si="1"/>
        <v>110.39999999999999</v>
      </c>
      <c r="G14" s="31">
        <f t="shared" si="2"/>
        <v>529.79999999999995</v>
      </c>
      <c r="H14" s="49">
        <v>257335.28673084977</v>
      </c>
      <c r="I14" s="32">
        <f t="shared" si="3"/>
        <v>29.921285307491949</v>
      </c>
      <c r="J14" s="31">
        <f t="shared" si="4"/>
        <v>76.840993484775723</v>
      </c>
      <c r="K14" s="31">
        <f t="shared" si="5"/>
        <v>37323.32784274844</v>
      </c>
      <c r="L14" s="8">
        <f t="shared" si="6"/>
        <v>4.5719803596004187</v>
      </c>
      <c r="M14" s="8">
        <f t="shared" si="7"/>
        <v>1.8855929712621016</v>
      </c>
      <c r="N14" s="17">
        <f t="shared" si="8"/>
        <v>1.4759802452740409</v>
      </c>
      <c r="O14" s="25">
        <v>102.3</v>
      </c>
      <c r="P14" s="26">
        <v>9.4</v>
      </c>
      <c r="Q14" s="26">
        <v>102.6</v>
      </c>
      <c r="R14" s="26">
        <v>206.3</v>
      </c>
      <c r="S14" s="31">
        <f t="shared" si="9"/>
        <v>111.7</v>
      </c>
      <c r="T14" s="31">
        <f t="shared" si="10"/>
        <v>308.89999999999998</v>
      </c>
      <c r="U14" s="31">
        <f t="shared" si="11"/>
        <v>729.5</v>
      </c>
      <c r="V14" s="26">
        <v>107785.24792122997</v>
      </c>
      <c r="W14" s="31">
        <f t="shared" si="12"/>
        <v>29.921285307491949</v>
      </c>
      <c r="X14" s="31">
        <f t="shared" si="13"/>
        <v>105.80502972280841</v>
      </c>
      <c r="Y14" s="31">
        <f t="shared" si="14"/>
        <v>15632.92852636876</v>
      </c>
      <c r="Z14" s="38">
        <f t="shared" si="15"/>
        <v>4.1940403422998687</v>
      </c>
      <c r="AA14" s="38">
        <f t="shared" si="16"/>
        <v>2.0245063135303596</v>
      </c>
      <c r="AB14" s="44">
        <f t="shared" si="17"/>
        <v>1.4759802452740409</v>
      </c>
    </row>
    <row r="15" spans="1:28" x14ac:dyDescent="0.3">
      <c r="A15" s="25">
        <v>137.6</v>
      </c>
      <c r="B15" s="26">
        <v>102.7</v>
      </c>
      <c r="C15" s="26">
        <v>137.4</v>
      </c>
      <c r="D15" s="26">
        <v>3.8</v>
      </c>
      <c r="E15" s="7">
        <f t="shared" si="0"/>
        <v>240.3</v>
      </c>
      <c r="F15" s="7">
        <f t="shared" si="1"/>
        <v>141.20000000000002</v>
      </c>
      <c r="G15" s="31">
        <f t="shared" si="2"/>
        <v>522.70000000000005</v>
      </c>
      <c r="H15" s="49">
        <v>285490.67164179101</v>
      </c>
      <c r="I15" s="32">
        <f t="shared" si="3"/>
        <v>14.895375671737387</v>
      </c>
      <c r="J15" s="31">
        <f t="shared" si="4"/>
        <v>75.811225546418044</v>
      </c>
      <c r="K15" s="31">
        <f t="shared" si="5"/>
        <v>41406.921177031167</v>
      </c>
      <c r="L15" s="8">
        <f t="shared" si="6"/>
        <v>4.617072939617672</v>
      </c>
      <c r="M15" s="8">
        <f t="shared" si="7"/>
        <v>1.87973351739864</v>
      </c>
      <c r="N15" s="17">
        <f t="shared" si="8"/>
        <v>1.1730514608981675</v>
      </c>
      <c r="O15" s="25">
        <v>137.4</v>
      </c>
      <c r="P15" s="26">
        <v>1.2</v>
      </c>
      <c r="Q15" s="26">
        <v>137.5</v>
      </c>
      <c r="R15" s="26">
        <v>102.3</v>
      </c>
      <c r="S15" s="31">
        <f t="shared" si="9"/>
        <v>138.6</v>
      </c>
      <c r="T15" s="31">
        <f t="shared" si="10"/>
        <v>239.8</v>
      </c>
      <c r="U15" s="31">
        <f t="shared" si="11"/>
        <v>618.20000000000005</v>
      </c>
      <c r="V15" s="26">
        <v>134136.18923580553</v>
      </c>
      <c r="W15" s="31">
        <f t="shared" si="12"/>
        <v>14.837360576618643</v>
      </c>
      <c r="X15" s="31">
        <f t="shared" si="13"/>
        <v>89.66232950601804</v>
      </c>
      <c r="Y15" s="31">
        <f t="shared" si="14"/>
        <v>19454.809443452581</v>
      </c>
      <c r="Z15" s="38">
        <f t="shared" si="15"/>
        <v>4.2890269813200579</v>
      </c>
      <c r="AA15" s="38">
        <f t="shared" si="16"/>
        <v>1.9526100180281756</v>
      </c>
      <c r="AB15" s="44">
        <f t="shared" si="17"/>
        <v>1.1713566510130495</v>
      </c>
    </row>
    <row r="16" spans="1:28" x14ac:dyDescent="0.3">
      <c r="A16" s="25">
        <v>137.6</v>
      </c>
      <c r="B16" s="26">
        <v>137.69999999999999</v>
      </c>
      <c r="C16" s="26">
        <v>137.4</v>
      </c>
      <c r="D16" s="26">
        <v>4.9000000000000004</v>
      </c>
      <c r="E16" s="7">
        <f t="shared" si="0"/>
        <v>275.29999999999995</v>
      </c>
      <c r="F16" s="7">
        <f t="shared" si="1"/>
        <v>142.30000000000001</v>
      </c>
      <c r="G16" s="31">
        <f t="shared" si="2"/>
        <v>559.9</v>
      </c>
      <c r="H16" s="49">
        <v>293104.28571428568</v>
      </c>
      <c r="I16" s="32">
        <f t="shared" si="3"/>
        <v>19.971696494627441</v>
      </c>
      <c r="J16" s="31">
        <f t="shared" si="4"/>
        <v>81.206629392461181</v>
      </c>
      <c r="K16" s="31">
        <f t="shared" si="5"/>
        <v>42511.18253856412</v>
      </c>
      <c r="L16" s="8">
        <f t="shared" si="6"/>
        <v>4.6285031859558305</v>
      </c>
      <c r="M16" s="8">
        <f t="shared" si="7"/>
        <v>1.9095914847958733</v>
      </c>
      <c r="N16" s="17">
        <f t="shared" si="8"/>
        <v>1.300414957557813</v>
      </c>
      <c r="O16" s="25">
        <v>137.30000000000001</v>
      </c>
      <c r="P16" s="26">
        <v>-1.5</v>
      </c>
      <c r="Q16" s="26">
        <v>143.80000000000001</v>
      </c>
      <c r="R16" s="26">
        <v>131.4</v>
      </c>
      <c r="S16" s="31">
        <f t="shared" si="9"/>
        <v>135.80000000000001</v>
      </c>
      <c r="T16" s="31">
        <f t="shared" si="10"/>
        <v>275.20000000000005</v>
      </c>
      <c r="U16" s="31">
        <f t="shared" si="11"/>
        <v>686.2</v>
      </c>
      <c r="V16" s="26">
        <v>137819.5546941543</v>
      </c>
      <c r="W16" s="31">
        <f t="shared" si="12"/>
        <v>19.057958746507232</v>
      </c>
      <c r="X16" s="31">
        <f t="shared" si="13"/>
        <v>99.524895676204437</v>
      </c>
      <c r="Y16" s="31">
        <f t="shared" si="14"/>
        <v>19989.036437010574</v>
      </c>
      <c r="Z16" s="38">
        <f t="shared" si="15"/>
        <v>4.3007918596421186</v>
      </c>
      <c r="AA16" s="38">
        <f t="shared" si="16"/>
        <v>1.997931731021044</v>
      </c>
      <c r="AB16" s="44">
        <f t="shared" si="17"/>
        <v>1.2800763825246513</v>
      </c>
    </row>
    <row r="17" spans="1:28" ht="15" thickBot="1" x14ac:dyDescent="0.35">
      <c r="A17" s="27">
        <v>137.6</v>
      </c>
      <c r="B17" s="28">
        <v>275.60000000000002</v>
      </c>
      <c r="C17" s="28">
        <v>137.6</v>
      </c>
      <c r="D17" s="28">
        <v>9.1</v>
      </c>
      <c r="E17" s="13">
        <f t="shared" si="0"/>
        <v>413.20000000000005</v>
      </c>
      <c r="F17" s="13">
        <f t="shared" si="1"/>
        <v>146.69999999999999</v>
      </c>
      <c r="G17" s="34">
        <f t="shared" si="2"/>
        <v>706.6</v>
      </c>
      <c r="H17" s="50">
        <v>301611.4579507896</v>
      </c>
      <c r="I17" s="35">
        <f t="shared" si="3"/>
        <v>39.972400536814256</v>
      </c>
      <c r="J17" s="34">
        <f t="shared" si="4"/>
        <v>102.48366552726036</v>
      </c>
      <c r="K17" s="34">
        <f t="shared" si="5"/>
        <v>43745.043554794887</v>
      </c>
      <c r="L17" s="14">
        <f t="shared" si="6"/>
        <v>4.6409288532727686</v>
      </c>
      <c r="M17" s="14">
        <f t="shared" si="7"/>
        <v>2.010654650399716</v>
      </c>
      <c r="N17" s="18">
        <f t="shared" si="8"/>
        <v>1.6017602305364775</v>
      </c>
      <c r="O17" s="27">
        <v>137.30000000000001</v>
      </c>
      <c r="P17" s="28">
        <v>5.9</v>
      </c>
      <c r="Q17" s="28">
        <v>137.6</v>
      </c>
      <c r="R17" s="28">
        <v>274.8</v>
      </c>
      <c r="S17" s="34">
        <f t="shared" si="9"/>
        <v>143.20000000000002</v>
      </c>
      <c r="T17" s="34">
        <f t="shared" si="10"/>
        <v>412.4</v>
      </c>
      <c r="U17" s="34">
        <f t="shared" si="11"/>
        <v>968</v>
      </c>
      <c r="V17" s="28">
        <v>140460.43491236918</v>
      </c>
      <c r="W17" s="34">
        <f t="shared" si="12"/>
        <v>39.856370346576767</v>
      </c>
      <c r="X17" s="34">
        <f t="shared" si="13"/>
        <v>140.39653018735922</v>
      </c>
      <c r="Y17" s="34">
        <f t="shared" si="14"/>
        <v>20372.063729652935</v>
      </c>
      <c r="Z17" s="45">
        <f t="shared" si="15"/>
        <v>4.3090350261038513</v>
      </c>
      <c r="AA17" s="45">
        <f t="shared" si="16"/>
        <v>2.147356374609283</v>
      </c>
      <c r="AB17" s="46">
        <f t="shared" si="17"/>
        <v>1.6004977456884022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4" t="s">
        <v>17</v>
      </c>
      <c r="B22" s="4"/>
      <c r="O22" s="4" t="s">
        <v>17</v>
      </c>
      <c r="P22" s="4"/>
    </row>
    <row r="23" spans="1:28" x14ac:dyDescent="0.3">
      <c r="A23" s="1" t="s">
        <v>18</v>
      </c>
      <c r="B23" s="1">
        <v>0.99584911202460225</v>
      </c>
      <c r="O23" s="1" t="s">
        <v>18</v>
      </c>
      <c r="P23" s="1">
        <v>0.99269441243504042</v>
      </c>
    </row>
    <row r="24" spans="1:28" x14ac:dyDescent="0.3">
      <c r="A24" s="1" t="s">
        <v>19</v>
      </c>
      <c r="B24" s="1">
        <v>0.99171545392018889</v>
      </c>
      <c r="O24" s="1" t="s">
        <v>19</v>
      </c>
      <c r="P24" s="1">
        <v>0.98544219647975007</v>
      </c>
    </row>
    <row r="25" spans="1:28" x14ac:dyDescent="0.3">
      <c r="A25" s="1" t="s">
        <v>20</v>
      </c>
      <c r="B25" s="1">
        <v>0.99033469624022041</v>
      </c>
      <c r="O25" s="1" t="s">
        <v>20</v>
      </c>
      <c r="P25" s="1">
        <v>0.98301589589304184</v>
      </c>
    </row>
    <row r="26" spans="1:28" x14ac:dyDescent="0.3">
      <c r="A26" s="1" t="s">
        <v>21</v>
      </c>
      <c r="B26" s="1">
        <v>1.4643287472935659E-2</v>
      </c>
      <c r="O26" s="1" t="s">
        <v>21</v>
      </c>
      <c r="P26" s="1">
        <v>2.7154891337897186E-2</v>
      </c>
    </row>
    <row r="27" spans="1:28" ht="15" thickBot="1" x14ac:dyDescent="0.35">
      <c r="A27" s="2" t="s">
        <v>22</v>
      </c>
      <c r="B27" s="2">
        <v>15</v>
      </c>
      <c r="O27" s="2" t="s">
        <v>22</v>
      </c>
      <c r="P27" s="2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3"/>
      <c r="B30" s="3" t="s">
        <v>28</v>
      </c>
      <c r="C30" s="3" t="s">
        <v>29</v>
      </c>
      <c r="D30" s="3" t="s">
        <v>30</v>
      </c>
      <c r="E30" s="3" t="s">
        <v>31</v>
      </c>
      <c r="F30" s="3" t="s">
        <v>32</v>
      </c>
      <c r="O30" s="3"/>
      <c r="P30" s="3" t="s">
        <v>28</v>
      </c>
      <c r="Q30" s="3" t="s">
        <v>29</v>
      </c>
      <c r="R30" s="3" t="s">
        <v>30</v>
      </c>
      <c r="S30" s="3" t="s">
        <v>31</v>
      </c>
      <c r="T30" s="3" t="s">
        <v>32</v>
      </c>
    </row>
    <row r="31" spans="1:28" x14ac:dyDescent="0.3">
      <c r="A31" s="1" t="s">
        <v>24</v>
      </c>
      <c r="B31" s="1">
        <v>2</v>
      </c>
      <c r="C31" s="1">
        <v>0.30801848885694266</v>
      </c>
      <c r="D31" s="1">
        <v>0.15400924442847133</v>
      </c>
      <c r="E31" s="1">
        <v>718.24004190424</v>
      </c>
      <c r="F31" s="1">
        <v>3.2330491529235021E-13</v>
      </c>
      <c r="O31" s="1" t="s">
        <v>24</v>
      </c>
      <c r="P31" s="1">
        <v>2</v>
      </c>
      <c r="Q31" s="1">
        <v>0.59898050236032963</v>
      </c>
      <c r="R31" s="1">
        <v>0.29949025118016481</v>
      </c>
      <c r="S31" s="1">
        <v>406.15008786551789</v>
      </c>
      <c r="T31" s="1">
        <v>9.5186448179276077E-12</v>
      </c>
    </row>
    <row r="32" spans="1:28" x14ac:dyDescent="0.3">
      <c r="A32" s="1" t="s">
        <v>25</v>
      </c>
      <c r="B32" s="1">
        <v>12</v>
      </c>
      <c r="C32" s="1">
        <v>2.5731104161804126E-3</v>
      </c>
      <c r="D32" s="1">
        <v>2.1442586801503438E-4</v>
      </c>
      <c r="E32" s="1"/>
      <c r="F32" s="1"/>
      <c r="O32" s="1" t="s">
        <v>25</v>
      </c>
      <c r="P32" s="1">
        <v>12</v>
      </c>
      <c r="Q32" s="1">
        <v>8.8486574828760441E-3</v>
      </c>
      <c r="R32" s="1">
        <v>7.3738812357300367E-4</v>
      </c>
      <c r="S32" s="1"/>
      <c r="T32" s="1"/>
    </row>
    <row r="33" spans="1:23" ht="15" thickBot="1" x14ac:dyDescent="0.35">
      <c r="A33" s="2" t="s">
        <v>26</v>
      </c>
      <c r="B33" s="2">
        <v>14</v>
      </c>
      <c r="C33" s="2">
        <v>0.31059159927312308</v>
      </c>
      <c r="D33" s="2"/>
      <c r="E33" s="2"/>
      <c r="F33" s="2"/>
      <c r="O33" s="2" t="s">
        <v>26</v>
      </c>
      <c r="P33" s="2">
        <v>14</v>
      </c>
      <c r="Q33" s="2">
        <v>0.60782915984320562</v>
      </c>
      <c r="R33" s="2"/>
      <c r="S33" s="2"/>
      <c r="T33" s="2"/>
    </row>
    <row r="34" spans="1:23" ht="15" thickBot="1" x14ac:dyDescent="0.35"/>
    <row r="35" spans="1:23" x14ac:dyDescent="0.3">
      <c r="A35" s="3"/>
      <c r="B35" s="3" t="s">
        <v>33</v>
      </c>
      <c r="C35" s="3" t="s">
        <v>21</v>
      </c>
      <c r="D35" s="3" t="s">
        <v>34</v>
      </c>
      <c r="E35" s="3" t="s">
        <v>35</v>
      </c>
      <c r="F35" s="3" t="s">
        <v>36</v>
      </c>
      <c r="G35" s="3" t="s">
        <v>37</v>
      </c>
      <c r="H35" s="3" t="s">
        <v>38</v>
      </c>
      <c r="I35" s="3" t="s">
        <v>39</v>
      </c>
      <c r="O35" s="3"/>
      <c r="P35" s="3" t="s">
        <v>33</v>
      </c>
      <c r="Q35" s="3" t="s">
        <v>21</v>
      </c>
      <c r="R35" s="3" t="s">
        <v>34</v>
      </c>
      <c r="S35" s="3" t="s">
        <v>35</v>
      </c>
      <c r="T35" s="3" t="s">
        <v>36</v>
      </c>
      <c r="U35" s="3" t="s">
        <v>37</v>
      </c>
      <c r="V35" s="3" t="s">
        <v>38</v>
      </c>
      <c r="W35" s="3" t="s">
        <v>39</v>
      </c>
    </row>
    <row r="36" spans="1:23" x14ac:dyDescent="0.3">
      <c r="A36" s="1" t="s">
        <v>27</v>
      </c>
      <c r="B36" s="1">
        <v>3.5716718206793612</v>
      </c>
      <c r="C36" s="1">
        <v>2.4336759563906258E-2</v>
      </c>
      <c r="D36" s="1">
        <v>146.76036928007835</v>
      </c>
      <c r="E36" s="1">
        <v>6.7258355555798679E-21</v>
      </c>
      <c r="F36" s="1">
        <v>3.5186465767089956</v>
      </c>
      <c r="G36" s="1">
        <v>3.6246970646497267</v>
      </c>
      <c r="H36" s="1">
        <v>3.5186465767089956</v>
      </c>
      <c r="I36" s="1">
        <v>3.6246970646497267</v>
      </c>
      <c r="O36" s="1" t="s">
        <v>27</v>
      </c>
      <c r="P36" s="1">
        <v>2.4933335536289718</v>
      </c>
      <c r="Q36" s="1">
        <v>5.7408684992384759E-2</v>
      </c>
      <c r="R36" s="1">
        <v>43.431295351212306</v>
      </c>
      <c r="S36" s="1">
        <v>1.4435150450690922E-14</v>
      </c>
      <c r="T36" s="1">
        <v>2.3682507742332395</v>
      </c>
      <c r="U36" s="1">
        <v>2.6184163330247041</v>
      </c>
      <c r="V36" s="1">
        <v>2.3682507742332395</v>
      </c>
      <c r="W36" s="1">
        <v>2.6184163330247041</v>
      </c>
    </row>
    <row r="37" spans="1:23" x14ac:dyDescent="0.3">
      <c r="A37" s="1" t="s">
        <v>40</v>
      </c>
      <c r="B37" s="1">
        <v>0.68126228236371844</v>
      </c>
      <c r="C37" s="1">
        <v>2.8504541669356096E-2</v>
      </c>
      <c r="D37" s="1">
        <v>23.900131083184956</v>
      </c>
      <c r="E37" s="1">
        <v>1.7269773672078338E-11</v>
      </c>
      <c r="F37" s="1">
        <v>0.61915622127074121</v>
      </c>
      <c r="G37" s="1">
        <v>0.74336834345669567</v>
      </c>
      <c r="H37" s="1">
        <v>0.61915622127074121</v>
      </c>
      <c r="I37" s="1">
        <v>0.74336834345669567</v>
      </c>
      <c r="O37" s="1" t="s">
        <v>40</v>
      </c>
      <c r="P37" s="1">
        <v>1.3315893128951874</v>
      </c>
      <c r="Q37" s="1">
        <v>6.5743545243087953E-2</v>
      </c>
      <c r="R37" s="1">
        <v>20.254297330203471</v>
      </c>
      <c r="S37" s="1">
        <v>1.2034327180344953E-10</v>
      </c>
      <c r="T37" s="1">
        <v>1.1883464330517395</v>
      </c>
      <c r="U37" s="1">
        <v>1.4748321927386354</v>
      </c>
      <c r="V37" s="1">
        <v>1.1883464330517395</v>
      </c>
      <c r="W37" s="1">
        <v>1.4748321927386354</v>
      </c>
    </row>
    <row r="38" spans="1:23" ht="15" thickBot="1" x14ac:dyDescent="0.35">
      <c r="A38" s="2" t="s">
        <v>41</v>
      </c>
      <c r="B38" s="2">
        <v>-0.19442193259772347</v>
      </c>
      <c r="C38" s="2">
        <v>2.6968925500003241E-2</v>
      </c>
      <c r="D38" s="2">
        <v>-7.2091093357686837</v>
      </c>
      <c r="E38" s="2">
        <v>1.073186226071711E-5</v>
      </c>
      <c r="F38" s="2">
        <v>-0.2531821734794702</v>
      </c>
      <c r="G38" s="2">
        <v>-0.13566169171597675</v>
      </c>
      <c r="H38" s="2">
        <v>-0.2531821734794702</v>
      </c>
      <c r="I38" s="2">
        <v>-0.13566169171597675</v>
      </c>
      <c r="O38" s="2" t="s">
        <v>41</v>
      </c>
      <c r="P38" s="2">
        <v>-0.67920211305145073</v>
      </c>
      <c r="Q38" s="2">
        <v>6.1481749887231922E-2</v>
      </c>
      <c r="R38" s="2">
        <v>-11.047215056455354</v>
      </c>
      <c r="S38" s="2">
        <v>1.208744235941799E-7</v>
      </c>
      <c r="T38" s="2">
        <v>-0.8131593384961433</v>
      </c>
      <c r="U38" s="2">
        <v>-0.54524488760675816</v>
      </c>
      <c r="V38" s="2">
        <v>-0.8131593384961433</v>
      </c>
      <c r="W38" s="2">
        <v>-0.54524488760675816</v>
      </c>
    </row>
    <row r="40" spans="1:23" x14ac:dyDescent="0.3">
      <c r="B40">
        <f>10^B36</f>
        <v>3729.6821381900027</v>
      </c>
      <c r="P40">
        <f>10^P36</f>
        <v>311.41071640755172</v>
      </c>
    </row>
    <row r="41" spans="1:23" x14ac:dyDescent="0.3">
      <c r="B41" s="1">
        <v>0.68126228236371844</v>
      </c>
      <c r="P41" s="1">
        <v>1.3315893128951874</v>
      </c>
    </row>
    <row r="42" spans="1:23" ht="15" thickBot="1" x14ac:dyDescent="0.35">
      <c r="B42" s="2">
        <v>-0.19442193259772347</v>
      </c>
      <c r="P42" s="2">
        <v>-0.67920211305145073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E1" zoomScale="60" zoomScaleNormal="60" workbookViewId="0">
      <selection activeCell="S51" sqref="S51"/>
    </sheetView>
  </sheetViews>
  <sheetFormatPr defaultRowHeight="14.4" x14ac:dyDescent="0.3"/>
  <cols>
    <col min="8" max="8" width="10.5546875" customWidth="1"/>
  </cols>
  <sheetData>
    <row r="1" spans="1:28" x14ac:dyDescent="0.3">
      <c r="A1" s="9" t="s">
        <v>0</v>
      </c>
      <c r="B1" s="3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3" t="s">
        <v>6</v>
      </c>
      <c r="H1" s="33" t="s">
        <v>7</v>
      </c>
      <c r="I1" s="33" t="s">
        <v>1</v>
      </c>
      <c r="J1" s="33" t="s">
        <v>6</v>
      </c>
      <c r="K1" s="33" t="s">
        <v>7</v>
      </c>
      <c r="L1" s="11" t="s">
        <v>8</v>
      </c>
      <c r="M1" s="11" t="s">
        <v>9</v>
      </c>
      <c r="N1" s="15" t="s">
        <v>10</v>
      </c>
      <c r="O1" s="39" t="s">
        <v>0</v>
      </c>
      <c r="P1" s="33" t="s">
        <v>1</v>
      </c>
      <c r="Q1" s="33" t="s">
        <v>2</v>
      </c>
      <c r="R1" s="33" t="s">
        <v>3</v>
      </c>
      <c r="S1" s="33" t="s">
        <v>4</v>
      </c>
      <c r="T1" s="33" t="s">
        <v>5</v>
      </c>
      <c r="U1" s="33" t="s">
        <v>6</v>
      </c>
      <c r="V1" s="33" t="s">
        <v>11</v>
      </c>
      <c r="W1" s="33" t="s">
        <v>3</v>
      </c>
      <c r="X1" s="33" t="s">
        <v>6</v>
      </c>
      <c r="Y1" s="33" t="s">
        <v>11</v>
      </c>
      <c r="Z1" s="40" t="s">
        <v>12</v>
      </c>
      <c r="AA1" s="40" t="s">
        <v>9</v>
      </c>
      <c r="AB1" s="41" t="s">
        <v>13</v>
      </c>
    </row>
    <row r="2" spans="1:28" x14ac:dyDescent="0.3">
      <c r="A2" s="12" t="s">
        <v>14</v>
      </c>
      <c r="B2" s="30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30" t="s">
        <v>14</v>
      </c>
      <c r="H2" s="30" t="s">
        <v>14</v>
      </c>
      <c r="I2" s="30" t="s">
        <v>15</v>
      </c>
      <c r="J2" s="30" t="s">
        <v>15</v>
      </c>
      <c r="K2" s="30" t="s">
        <v>15</v>
      </c>
      <c r="L2" s="6"/>
      <c r="M2" s="6"/>
      <c r="N2" s="16"/>
      <c r="O2" s="42" t="s">
        <v>14</v>
      </c>
      <c r="P2" s="30" t="s">
        <v>14</v>
      </c>
      <c r="Q2" s="30" t="s">
        <v>14</v>
      </c>
      <c r="R2" s="30" t="s">
        <v>14</v>
      </c>
      <c r="S2" s="30" t="s">
        <v>14</v>
      </c>
      <c r="T2" s="30" t="s">
        <v>14</v>
      </c>
      <c r="U2" s="30" t="s">
        <v>14</v>
      </c>
      <c r="V2" s="30" t="s">
        <v>14</v>
      </c>
      <c r="W2" s="30" t="s">
        <v>15</v>
      </c>
      <c r="X2" s="30" t="s">
        <v>15</v>
      </c>
      <c r="Y2" s="30" t="s">
        <v>15</v>
      </c>
      <c r="Z2" s="37"/>
      <c r="AA2" s="37"/>
      <c r="AB2" s="43"/>
    </row>
    <row r="3" spans="1:28" x14ac:dyDescent="0.3">
      <c r="A3" s="25">
        <v>20.5</v>
      </c>
      <c r="B3" s="26">
        <v>20.6</v>
      </c>
      <c r="C3" s="26">
        <v>20.6</v>
      </c>
      <c r="D3" s="26">
        <v>1.8</v>
      </c>
      <c r="E3" s="7">
        <f t="shared" ref="E3:E17" si="0">A3+B3</f>
        <v>41.1</v>
      </c>
      <c r="F3" s="7">
        <f t="shared" ref="F3:F17" si="1">C3+D3</f>
        <v>22.400000000000002</v>
      </c>
      <c r="G3" s="31">
        <f t="shared" ref="G3:G17" si="2">E3+2*F3</f>
        <v>85.9</v>
      </c>
      <c r="H3" s="19">
        <v>94880.989180834615</v>
      </c>
      <c r="I3" s="32">
        <f t="shared" ref="I3:I17" si="3">B3/6.89475729</f>
        <v>2.9877773986152891</v>
      </c>
      <c r="J3" s="31">
        <f t="shared" ref="J3:J17" si="4">G3/6.89475729</f>
        <v>12.458741676750162</v>
      </c>
      <c r="K3" s="31">
        <f t="shared" ref="K3:K17" si="5">H3/6.89475729</f>
        <v>13761.324030716476</v>
      </c>
      <c r="L3" s="8">
        <f t="shared" ref="L3:L17" si="6">LOG(K3)</f>
        <v>4.1386602210775978</v>
      </c>
      <c r="M3" s="8">
        <f t="shared" ref="M3:M17" si="7">LOG(J3)</f>
        <v>1.0954741811321318</v>
      </c>
      <c r="N3" s="17">
        <f t="shared" ref="N3:N17" si="8">LOG(I3)</f>
        <v>0.47534823767004281</v>
      </c>
      <c r="O3" s="25">
        <v>20.2</v>
      </c>
      <c r="P3" s="26">
        <v>5.9</v>
      </c>
      <c r="Q3" s="26">
        <v>20.8</v>
      </c>
      <c r="R3" s="26">
        <v>20.6</v>
      </c>
      <c r="S3" s="31">
        <f t="shared" ref="S3:S17" si="9">O3+P3</f>
        <v>26.1</v>
      </c>
      <c r="T3" s="31">
        <f t="shared" ref="T3:T17" si="10">Q3+R3</f>
        <v>41.400000000000006</v>
      </c>
      <c r="U3" s="31">
        <f t="shared" ref="U3:U17" si="11">S3+2*T3</f>
        <v>108.9</v>
      </c>
      <c r="V3" s="26">
        <v>41556.062007807392</v>
      </c>
      <c r="W3" s="31">
        <f t="shared" ref="W3:W17" si="12">R3/6.89475729</f>
        <v>2.9877773986152891</v>
      </c>
      <c r="X3" s="31">
        <f t="shared" ref="X3:X17" si="13">U3/6.89475729</f>
        <v>15.794609646077912</v>
      </c>
      <c r="Y3" s="31">
        <f t="shared" ref="Y3:Y17" si="14">V3/6.89475729</f>
        <v>6027.197225358369</v>
      </c>
      <c r="Z3" s="38">
        <f t="shared" ref="Z3:Z17" si="15">LOG(Y3)</f>
        <v>3.7801154029302326</v>
      </c>
      <c r="AA3" s="38">
        <f t="shared" ref="AA3:AA17" si="16">LOG(X3)</f>
        <v>1.1985088970566644</v>
      </c>
      <c r="AB3" s="44">
        <f t="shared" ref="AB3:AB17" si="17">LOG(W3)</f>
        <v>0.47534823767004281</v>
      </c>
    </row>
    <row r="4" spans="1:28" x14ac:dyDescent="0.3">
      <c r="A4" s="25">
        <v>20.6</v>
      </c>
      <c r="B4" s="26">
        <v>41.5</v>
      </c>
      <c r="C4" s="26">
        <v>20.8</v>
      </c>
      <c r="D4" s="26">
        <v>3</v>
      </c>
      <c r="E4" s="7">
        <f t="shared" si="0"/>
        <v>62.1</v>
      </c>
      <c r="F4" s="7">
        <f t="shared" si="1"/>
        <v>23.8</v>
      </c>
      <c r="G4" s="31">
        <f t="shared" si="2"/>
        <v>109.7</v>
      </c>
      <c r="H4" s="19">
        <v>95868.217054263572</v>
      </c>
      <c r="I4" s="32">
        <f t="shared" si="3"/>
        <v>6.0190661185696355</v>
      </c>
      <c r="J4" s="31">
        <f t="shared" si="4"/>
        <v>15.910639836315399</v>
      </c>
      <c r="K4" s="31">
        <f t="shared" si="5"/>
        <v>13904.509328168617</v>
      </c>
      <c r="L4" s="8">
        <f t="shared" si="6"/>
        <v>4.1431556677899888</v>
      </c>
      <c r="M4" s="8">
        <f t="shared" si="7"/>
        <v>1.2016876448756006</v>
      </c>
      <c r="N4" s="17">
        <f t="shared" si="8"/>
        <v>0.77952911401298208</v>
      </c>
      <c r="O4" s="25">
        <v>20.3</v>
      </c>
      <c r="P4" s="26">
        <v>-5.3</v>
      </c>
      <c r="Q4" s="26">
        <v>20.8</v>
      </c>
      <c r="R4" s="26">
        <v>41</v>
      </c>
      <c r="S4" s="31">
        <f t="shared" si="9"/>
        <v>15</v>
      </c>
      <c r="T4" s="31">
        <f t="shared" si="10"/>
        <v>61.8</v>
      </c>
      <c r="U4" s="31">
        <f t="shared" si="11"/>
        <v>138.6</v>
      </c>
      <c r="V4" s="26">
        <v>39540.282458328118</v>
      </c>
      <c r="W4" s="31">
        <f t="shared" si="12"/>
        <v>5.9465472496712062</v>
      </c>
      <c r="X4" s="31">
        <f t="shared" si="13"/>
        <v>20.102230458644613</v>
      </c>
      <c r="Y4" s="31">
        <f t="shared" si="14"/>
        <v>5734.8331196047247</v>
      </c>
      <c r="Z4" s="38">
        <f t="shared" si="15"/>
        <v>3.7585207846977418</v>
      </c>
      <c r="AA4" s="38">
        <f t="shared" si="16"/>
        <v>1.3032442475766772</v>
      </c>
      <c r="AB4" s="44">
        <f t="shared" si="17"/>
        <v>0.77426487402062483</v>
      </c>
    </row>
    <row r="5" spans="1:28" x14ac:dyDescent="0.3">
      <c r="A5" s="25">
        <v>20.5</v>
      </c>
      <c r="B5" s="26">
        <v>61.9</v>
      </c>
      <c r="C5" s="26">
        <v>20.7</v>
      </c>
      <c r="D5" s="26">
        <v>4.4000000000000004</v>
      </c>
      <c r="E5" s="7">
        <f t="shared" si="0"/>
        <v>82.4</v>
      </c>
      <c r="F5" s="7">
        <f t="shared" si="1"/>
        <v>25.1</v>
      </c>
      <c r="G5" s="31">
        <f t="shared" si="2"/>
        <v>132.60000000000002</v>
      </c>
      <c r="H5" s="19">
        <v>99655.321447866023</v>
      </c>
      <c r="I5" s="32">
        <f t="shared" si="3"/>
        <v>8.9778359696255521</v>
      </c>
      <c r="J5" s="31">
        <f t="shared" si="4"/>
        <v>19.232004031863465</v>
      </c>
      <c r="K5" s="31">
        <f t="shared" si="5"/>
        <v>14453.78238221726</v>
      </c>
      <c r="L5" s="8">
        <f t="shared" si="6"/>
        <v>4.1599815116443581</v>
      </c>
      <c r="M5" s="8">
        <f t="shared" si="7"/>
        <v>1.2840245413696438</v>
      </c>
      <c r="N5" s="17">
        <f t="shared" si="8"/>
        <v>0.95317166632100736</v>
      </c>
      <c r="O5" s="25">
        <v>20.3</v>
      </c>
      <c r="P5" s="26">
        <v>-1.8</v>
      </c>
      <c r="Q5" s="26">
        <v>20.7</v>
      </c>
      <c r="R5" s="26">
        <v>60.6</v>
      </c>
      <c r="S5" s="31">
        <f t="shared" si="9"/>
        <v>18.5</v>
      </c>
      <c r="T5" s="31">
        <f t="shared" si="10"/>
        <v>81.3</v>
      </c>
      <c r="U5" s="31">
        <f t="shared" si="11"/>
        <v>181.1</v>
      </c>
      <c r="V5" s="26">
        <v>36301.284499567817</v>
      </c>
      <c r="W5" s="31">
        <f t="shared" si="12"/>
        <v>8.7892869104896363</v>
      </c>
      <c r="X5" s="31">
        <f t="shared" si="13"/>
        <v>26.266334315011107</v>
      </c>
      <c r="Y5" s="31">
        <f t="shared" si="14"/>
        <v>5265.0561829374874</v>
      </c>
      <c r="Z5" s="38">
        <f t="shared" si="15"/>
        <v>3.7214030098632986</v>
      </c>
      <c r="AA5" s="38">
        <f t="shared" si="16"/>
        <v>1.4193994676149477</v>
      </c>
      <c r="AB5" s="44">
        <f t="shared" si="17"/>
        <v>0.94395364146717553</v>
      </c>
    </row>
    <row r="6" spans="1:28" x14ac:dyDescent="0.3">
      <c r="A6" s="25">
        <v>34.5</v>
      </c>
      <c r="B6" s="26">
        <v>34.700000000000003</v>
      </c>
      <c r="C6" s="26">
        <v>34.799999999999997</v>
      </c>
      <c r="D6" s="26">
        <v>2.4</v>
      </c>
      <c r="E6" s="7">
        <f t="shared" si="0"/>
        <v>69.2</v>
      </c>
      <c r="F6" s="7">
        <f t="shared" si="1"/>
        <v>37.199999999999996</v>
      </c>
      <c r="G6" s="31">
        <f t="shared" si="2"/>
        <v>143.6</v>
      </c>
      <c r="H6" s="19">
        <v>125645.20048602673</v>
      </c>
      <c r="I6" s="32">
        <f t="shared" si="3"/>
        <v>5.0328095015509966</v>
      </c>
      <c r="J6" s="31">
        <f t="shared" si="4"/>
        <v>20.827419147628905</v>
      </c>
      <c r="K6" s="31">
        <f t="shared" si="5"/>
        <v>18223.295643526086</v>
      </c>
      <c r="L6" s="8">
        <f t="shared" si="6"/>
        <v>4.2606269209557484</v>
      </c>
      <c r="M6" s="8">
        <f t="shared" si="7"/>
        <v>1.3186354572071708</v>
      </c>
      <c r="N6" s="17">
        <f t="shared" si="8"/>
        <v>0.70181049209176316</v>
      </c>
      <c r="O6" s="25">
        <v>34.299999999999997</v>
      </c>
      <c r="P6" s="26">
        <v>6.2</v>
      </c>
      <c r="Q6" s="26">
        <v>34.5</v>
      </c>
      <c r="R6" s="26">
        <v>34.5</v>
      </c>
      <c r="S6" s="31">
        <f t="shared" si="9"/>
        <v>40.5</v>
      </c>
      <c r="T6" s="31">
        <f t="shared" si="10"/>
        <v>69</v>
      </c>
      <c r="U6" s="31">
        <f t="shared" si="11"/>
        <v>178.5</v>
      </c>
      <c r="V6" s="26">
        <v>54164.310525890607</v>
      </c>
      <c r="W6" s="31">
        <f t="shared" si="12"/>
        <v>5.0038019539916245</v>
      </c>
      <c r="X6" s="31">
        <f t="shared" si="13"/>
        <v>25.889236196739276</v>
      </c>
      <c r="Y6" s="31">
        <f t="shared" si="14"/>
        <v>7855.8690680017553</v>
      </c>
      <c r="Z6" s="38">
        <f t="shared" si="15"/>
        <v>3.8951942365510162</v>
      </c>
      <c r="AA6" s="38">
        <f t="shared" si="16"/>
        <v>1.4131192377491013</v>
      </c>
      <c r="AB6" s="44">
        <f t="shared" si="17"/>
        <v>0.69930011237416345</v>
      </c>
    </row>
    <row r="7" spans="1:28" x14ac:dyDescent="0.3">
      <c r="A7" s="25">
        <v>34.5</v>
      </c>
      <c r="B7" s="26">
        <v>68.900000000000006</v>
      </c>
      <c r="C7" s="26">
        <v>34.700000000000003</v>
      </c>
      <c r="D7" s="26">
        <v>4.0999999999999996</v>
      </c>
      <c r="E7" s="7">
        <f t="shared" si="0"/>
        <v>103.4</v>
      </c>
      <c r="F7" s="7">
        <f t="shared" si="1"/>
        <v>38.800000000000004</v>
      </c>
      <c r="G7" s="31">
        <f t="shared" si="2"/>
        <v>181</v>
      </c>
      <c r="H7" s="19">
        <v>134725.72178477692</v>
      </c>
      <c r="I7" s="32">
        <f t="shared" si="3"/>
        <v>9.9931001342035639</v>
      </c>
      <c r="J7" s="31">
        <f t="shared" si="4"/>
        <v>26.251830541231421</v>
      </c>
      <c r="K7" s="31">
        <f t="shared" si="5"/>
        <v>19540.313910713008</v>
      </c>
      <c r="L7" s="8">
        <f t="shared" si="6"/>
        <v>4.2909315362811888</v>
      </c>
      <c r="M7" s="8">
        <f t="shared" si="7"/>
        <v>1.4191595921700739</v>
      </c>
      <c r="N7" s="17">
        <f t="shared" si="8"/>
        <v>0.99970023920851525</v>
      </c>
      <c r="O7" s="25">
        <v>34.299999999999997</v>
      </c>
      <c r="P7" s="26">
        <v>4.5999999999999996</v>
      </c>
      <c r="Q7" s="26">
        <v>34.700000000000003</v>
      </c>
      <c r="R7" s="26">
        <v>67.599999999999994</v>
      </c>
      <c r="S7" s="31">
        <f t="shared" si="9"/>
        <v>38.9</v>
      </c>
      <c r="T7" s="31">
        <f t="shared" si="10"/>
        <v>102.3</v>
      </c>
      <c r="U7" s="31">
        <f t="shared" si="11"/>
        <v>243.5</v>
      </c>
      <c r="V7" s="26">
        <v>51868.343131785608</v>
      </c>
      <c r="W7" s="31">
        <f t="shared" si="12"/>
        <v>9.8045510750676463</v>
      </c>
      <c r="X7" s="31">
        <f t="shared" si="13"/>
        <v>35.316689153535087</v>
      </c>
      <c r="Y7" s="31">
        <f t="shared" si="14"/>
        <v>7522.8671511054172</v>
      </c>
      <c r="Z7" s="38">
        <f t="shared" si="15"/>
        <v>3.8763833925314999</v>
      </c>
      <c r="AA7" s="38">
        <f t="shared" si="16"/>
        <v>1.5479799828515426</v>
      </c>
      <c r="AB7" s="44">
        <f t="shared" si="17"/>
        <v>0.99142771324252532</v>
      </c>
    </row>
    <row r="8" spans="1:28" x14ac:dyDescent="0.3">
      <c r="A8" s="25">
        <v>34.6</v>
      </c>
      <c r="B8" s="26">
        <v>102.5</v>
      </c>
      <c r="C8" s="26">
        <v>34.700000000000003</v>
      </c>
      <c r="D8" s="26">
        <v>6.3</v>
      </c>
      <c r="E8" s="7">
        <f t="shared" si="0"/>
        <v>137.1</v>
      </c>
      <c r="F8" s="7">
        <f t="shared" si="1"/>
        <v>41</v>
      </c>
      <c r="G8" s="31">
        <f t="shared" si="2"/>
        <v>219.1</v>
      </c>
      <c r="H8" s="19">
        <v>134916.07773851589</v>
      </c>
      <c r="I8" s="32">
        <f t="shared" si="3"/>
        <v>14.866368124178015</v>
      </c>
      <c r="J8" s="31">
        <f t="shared" si="4"/>
        <v>31.777768351291737</v>
      </c>
      <c r="K8" s="31">
        <f t="shared" si="5"/>
        <v>19567.922707619469</v>
      </c>
      <c r="L8" s="8">
        <f t="shared" si="6"/>
        <v>4.2915447242526836</v>
      </c>
      <c r="M8" s="8">
        <f t="shared" si="7"/>
        <v>1.5021233948615946</v>
      </c>
      <c r="N8" s="17">
        <f t="shared" si="8"/>
        <v>1.1722048826926625</v>
      </c>
      <c r="O8" s="25">
        <v>34.299999999999997</v>
      </c>
      <c r="P8" s="26">
        <v>8.6</v>
      </c>
      <c r="Q8" s="26">
        <v>34.6</v>
      </c>
      <c r="R8" s="26">
        <v>101.6</v>
      </c>
      <c r="S8" s="31">
        <f t="shared" si="9"/>
        <v>42.9</v>
      </c>
      <c r="T8" s="31">
        <f t="shared" si="10"/>
        <v>136.19999999999999</v>
      </c>
      <c r="U8" s="31">
        <f t="shared" si="11"/>
        <v>315.29999999999995</v>
      </c>
      <c r="V8" s="26">
        <v>50330.139436535435</v>
      </c>
      <c r="W8" s="31">
        <f t="shared" si="12"/>
        <v>14.735834160160842</v>
      </c>
      <c r="X8" s="31">
        <f t="shared" si="13"/>
        <v>45.730398727349538</v>
      </c>
      <c r="Y8" s="31">
        <f t="shared" si="14"/>
        <v>7299.7695668755632</v>
      </c>
      <c r="Z8" s="38">
        <f t="shared" si="15"/>
        <v>3.8633091508856712</v>
      </c>
      <c r="AA8" s="38">
        <f t="shared" si="16"/>
        <v>1.6602049880487939</v>
      </c>
      <c r="AB8" s="44">
        <f t="shared" si="17"/>
        <v>1.1683747252487897</v>
      </c>
    </row>
    <row r="9" spans="1:28" x14ac:dyDescent="0.3">
      <c r="A9" s="25">
        <v>68.5</v>
      </c>
      <c r="B9" s="26">
        <v>68.7</v>
      </c>
      <c r="C9" s="26">
        <v>68.8</v>
      </c>
      <c r="D9" s="26">
        <v>3.8</v>
      </c>
      <c r="E9" s="7">
        <f t="shared" si="0"/>
        <v>137.19999999999999</v>
      </c>
      <c r="F9" s="7">
        <f t="shared" si="1"/>
        <v>72.599999999999994</v>
      </c>
      <c r="G9" s="31">
        <f t="shared" si="2"/>
        <v>282.39999999999998</v>
      </c>
      <c r="H9" s="19">
        <v>191511.693171188</v>
      </c>
      <c r="I9" s="32">
        <f t="shared" si="3"/>
        <v>9.9640925866441918</v>
      </c>
      <c r="J9" s="31">
        <f t="shared" si="4"/>
        <v>40.958657153832888</v>
      </c>
      <c r="K9" s="31">
        <f t="shared" si="5"/>
        <v>27776.422739195219</v>
      </c>
      <c r="L9" s="8">
        <f t="shared" si="6"/>
        <v>4.4436763132279173</v>
      </c>
      <c r="M9" s="8">
        <f t="shared" si="7"/>
        <v>1.6123457096806555</v>
      </c>
      <c r="N9" s="17">
        <f t="shared" si="8"/>
        <v>0.9984377543604398</v>
      </c>
      <c r="O9" s="25">
        <v>68.3</v>
      </c>
      <c r="P9" s="26">
        <v>4</v>
      </c>
      <c r="Q9" s="26">
        <v>68.7</v>
      </c>
      <c r="R9" s="26">
        <v>67.7</v>
      </c>
      <c r="S9" s="31">
        <f t="shared" si="9"/>
        <v>72.3</v>
      </c>
      <c r="T9" s="31">
        <f t="shared" si="10"/>
        <v>136.4</v>
      </c>
      <c r="U9" s="31">
        <f t="shared" si="11"/>
        <v>345.1</v>
      </c>
      <c r="V9" s="26">
        <v>85903.70645827004</v>
      </c>
      <c r="W9" s="31">
        <f t="shared" si="12"/>
        <v>9.8190548488473333</v>
      </c>
      <c r="X9" s="31">
        <f t="shared" si="13"/>
        <v>50.052523313695936</v>
      </c>
      <c r="Y9" s="31">
        <f t="shared" si="14"/>
        <v>12459.279253072886</v>
      </c>
      <c r="Z9" s="38">
        <f t="shared" si="15"/>
        <v>4.0954929198940304</v>
      </c>
      <c r="AA9" s="38">
        <f t="shared" si="16"/>
        <v>1.6994259765923763</v>
      </c>
      <c r="AB9" s="44">
        <f t="shared" si="17"/>
        <v>0.99206968598603373</v>
      </c>
    </row>
    <row r="10" spans="1:28" x14ac:dyDescent="0.3">
      <c r="A10" s="25">
        <v>68.5</v>
      </c>
      <c r="B10" s="26">
        <v>137.6</v>
      </c>
      <c r="C10" s="26">
        <v>68.7</v>
      </c>
      <c r="D10" s="26">
        <v>7.2</v>
      </c>
      <c r="E10" s="7">
        <f t="shared" si="0"/>
        <v>206.1</v>
      </c>
      <c r="F10" s="7">
        <f t="shared" si="1"/>
        <v>75.900000000000006</v>
      </c>
      <c r="G10" s="31">
        <f t="shared" si="2"/>
        <v>357.9</v>
      </c>
      <c r="H10" s="19">
        <v>198282.39845261117</v>
      </c>
      <c r="I10" s="32">
        <f t="shared" si="3"/>
        <v>19.957192720847754</v>
      </c>
      <c r="J10" s="31">
        <f t="shared" si="4"/>
        <v>51.90900635749572</v>
      </c>
      <c r="K10" s="31">
        <f t="shared" si="5"/>
        <v>28758.430516502078</v>
      </c>
      <c r="L10" s="8">
        <f t="shared" si="6"/>
        <v>4.4587651808547317</v>
      </c>
      <c r="M10" s="8">
        <f t="shared" si="7"/>
        <v>1.7152427156908936</v>
      </c>
      <c r="N10" s="17">
        <f t="shared" si="8"/>
        <v>1.3000994512003818</v>
      </c>
      <c r="O10" s="25">
        <v>68.400000000000006</v>
      </c>
      <c r="P10" s="26">
        <v>8.6</v>
      </c>
      <c r="Q10" s="26">
        <v>69.5</v>
      </c>
      <c r="R10" s="26">
        <v>136.30000000000001</v>
      </c>
      <c r="S10" s="31">
        <f t="shared" si="9"/>
        <v>77</v>
      </c>
      <c r="T10" s="31">
        <f t="shared" si="10"/>
        <v>205.8</v>
      </c>
      <c r="U10" s="31">
        <f t="shared" si="11"/>
        <v>488.6</v>
      </c>
      <c r="V10" s="26">
        <v>81029.525202819525</v>
      </c>
      <c r="W10" s="31">
        <f t="shared" si="12"/>
        <v>19.768643661711842</v>
      </c>
      <c r="X10" s="31">
        <f t="shared" si="13"/>
        <v>70.865438687545151</v>
      </c>
      <c r="Y10" s="31">
        <f t="shared" si="14"/>
        <v>11752.339030170491</v>
      </c>
      <c r="Z10" s="38">
        <f t="shared" si="15"/>
        <v>4.0701243114418713</v>
      </c>
      <c r="AA10" s="38">
        <f t="shared" si="16"/>
        <v>1.8504344799383072</v>
      </c>
      <c r="AB10" s="44">
        <f t="shared" si="17"/>
        <v>1.295976873135563</v>
      </c>
    </row>
    <row r="11" spans="1:28" x14ac:dyDescent="0.3">
      <c r="A11" s="25">
        <v>68.3</v>
      </c>
      <c r="B11" s="26">
        <v>206.8</v>
      </c>
      <c r="C11" s="26">
        <v>69.099999999999994</v>
      </c>
      <c r="D11" s="26">
        <v>10.6</v>
      </c>
      <c r="E11" s="7">
        <f t="shared" si="0"/>
        <v>275.10000000000002</v>
      </c>
      <c r="F11" s="7">
        <f t="shared" si="1"/>
        <v>79.699999999999989</v>
      </c>
      <c r="G11" s="31">
        <f t="shared" si="2"/>
        <v>434.5</v>
      </c>
      <c r="H11" s="19">
        <v>196700.92563038622</v>
      </c>
      <c r="I11" s="32">
        <f t="shared" si="3"/>
        <v>29.993804176390377</v>
      </c>
      <c r="J11" s="31">
        <f t="shared" si="4"/>
        <v>63.018897072735101</v>
      </c>
      <c r="K11" s="31">
        <f t="shared" si="5"/>
        <v>28529.057275979358</v>
      </c>
      <c r="L11" s="8">
        <f t="shared" si="6"/>
        <v>4.4552874209173448</v>
      </c>
      <c r="M11" s="8">
        <f t="shared" si="7"/>
        <v>1.7994707980855746</v>
      </c>
      <c r="N11" s="17">
        <f t="shared" si="8"/>
        <v>1.4770315517227943</v>
      </c>
      <c r="O11" s="25">
        <v>68.2</v>
      </c>
      <c r="P11" s="26">
        <v>10.3</v>
      </c>
      <c r="Q11" s="26">
        <v>68.599999999999994</v>
      </c>
      <c r="R11" s="26">
        <v>206.1</v>
      </c>
      <c r="S11" s="31">
        <f t="shared" si="9"/>
        <v>78.5</v>
      </c>
      <c r="T11" s="31">
        <f t="shared" si="10"/>
        <v>274.7</v>
      </c>
      <c r="U11" s="31">
        <f t="shared" si="11"/>
        <v>627.9</v>
      </c>
      <c r="V11" s="26">
        <v>73010.505393762054</v>
      </c>
      <c r="W11" s="31">
        <f t="shared" si="12"/>
        <v>29.892277759932576</v>
      </c>
      <c r="X11" s="31">
        <f t="shared" si="13"/>
        <v>91.069195562647565</v>
      </c>
      <c r="Y11" s="31">
        <f t="shared" si="14"/>
        <v>10589.278537716598</v>
      </c>
      <c r="Z11" s="38">
        <f t="shared" si="15"/>
        <v>4.0248663720279714</v>
      </c>
      <c r="AA11" s="38">
        <f t="shared" si="16"/>
        <v>1.9593715003592382</v>
      </c>
      <c r="AB11" s="44">
        <f t="shared" si="17"/>
        <v>1.4755590090801023</v>
      </c>
    </row>
    <row r="12" spans="1:28" x14ac:dyDescent="0.3">
      <c r="A12" s="25">
        <v>102.7</v>
      </c>
      <c r="B12" s="26">
        <v>68.400000000000006</v>
      </c>
      <c r="C12" s="26">
        <v>102.6</v>
      </c>
      <c r="D12" s="26">
        <v>3.9</v>
      </c>
      <c r="E12" s="7">
        <f t="shared" si="0"/>
        <v>171.10000000000002</v>
      </c>
      <c r="F12" s="7">
        <f t="shared" si="1"/>
        <v>106.5</v>
      </c>
      <c r="G12" s="31">
        <f t="shared" si="2"/>
        <v>384.1</v>
      </c>
      <c r="H12" s="19">
        <v>216152.704135737</v>
      </c>
      <c r="I12" s="32">
        <f t="shared" si="3"/>
        <v>9.9205812653051346</v>
      </c>
      <c r="J12" s="31">
        <f t="shared" si="4"/>
        <v>55.708995087773424</v>
      </c>
      <c r="K12" s="31">
        <f t="shared" si="5"/>
        <v>31350.299226520994</v>
      </c>
      <c r="L12" s="8">
        <f t="shared" si="6"/>
        <v>4.4962416903599323</v>
      </c>
      <c r="M12" s="8">
        <f t="shared" si="7"/>
        <v>1.7459253244660655</v>
      </c>
      <c r="N12" s="17">
        <f t="shared" si="8"/>
        <v>0.99653711902100561</v>
      </c>
      <c r="O12" s="25">
        <v>102.3</v>
      </c>
      <c r="P12" s="26">
        <v>1.1000000000000001</v>
      </c>
      <c r="Q12" s="26">
        <v>102.6</v>
      </c>
      <c r="R12" s="26">
        <v>68.2</v>
      </c>
      <c r="S12" s="31">
        <f t="shared" si="9"/>
        <v>103.39999999999999</v>
      </c>
      <c r="T12" s="31">
        <f t="shared" si="10"/>
        <v>170.8</v>
      </c>
      <c r="U12" s="31">
        <f t="shared" si="11"/>
        <v>445</v>
      </c>
      <c r="V12" s="26">
        <v>107747.38985063655</v>
      </c>
      <c r="W12" s="31">
        <f t="shared" si="12"/>
        <v>9.8915737177457626</v>
      </c>
      <c r="X12" s="31">
        <f t="shared" si="13"/>
        <v>64.541793319602121</v>
      </c>
      <c r="Y12" s="31">
        <f t="shared" si="14"/>
        <v>15627.437677452537</v>
      </c>
      <c r="Z12" s="38">
        <f t="shared" si="15"/>
        <v>4.1938877756028408</v>
      </c>
      <c r="AA12" s="38">
        <f t="shared" si="16"/>
        <v>1.8098410282818209</v>
      </c>
      <c r="AB12" s="44">
        <f t="shared" si="17"/>
        <v>0.9952653919573683</v>
      </c>
    </row>
    <row r="13" spans="1:28" x14ac:dyDescent="0.3">
      <c r="A13" s="25">
        <v>102.3</v>
      </c>
      <c r="B13" s="26">
        <v>102.9</v>
      </c>
      <c r="C13" s="26">
        <v>102.6</v>
      </c>
      <c r="D13" s="26">
        <v>5.5</v>
      </c>
      <c r="E13" s="7">
        <f t="shared" si="0"/>
        <v>205.2</v>
      </c>
      <c r="F13" s="7">
        <f t="shared" si="1"/>
        <v>108.1</v>
      </c>
      <c r="G13" s="31">
        <f t="shared" si="2"/>
        <v>421.4</v>
      </c>
      <c r="H13" s="19">
        <v>227817.23625557206</v>
      </c>
      <c r="I13" s="32">
        <f t="shared" si="3"/>
        <v>14.924383219296759</v>
      </c>
      <c r="J13" s="31">
        <f t="shared" si="4"/>
        <v>61.118902707596249</v>
      </c>
      <c r="K13" s="31">
        <f t="shared" si="5"/>
        <v>33042.096577640667</v>
      </c>
      <c r="L13" s="8">
        <f t="shared" si="6"/>
        <v>4.5190675962516194</v>
      </c>
      <c r="M13" s="8">
        <f t="shared" si="7"/>
        <v>1.7861755485729707</v>
      </c>
      <c r="N13" s="17">
        <f t="shared" si="8"/>
        <v>1.1738963920633223</v>
      </c>
      <c r="O13" s="25">
        <v>102.3</v>
      </c>
      <c r="P13" s="26">
        <v>6.6</v>
      </c>
      <c r="Q13" s="26">
        <v>103.5</v>
      </c>
      <c r="R13" s="26">
        <v>100.9</v>
      </c>
      <c r="S13" s="31">
        <f t="shared" si="9"/>
        <v>108.89999999999999</v>
      </c>
      <c r="T13" s="31">
        <f t="shared" si="10"/>
        <v>204.4</v>
      </c>
      <c r="U13" s="31">
        <f t="shared" si="11"/>
        <v>517.70000000000005</v>
      </c>
      <c r="V13" s="26">
        <v>106505.22462955312</v>
      </c>
      <c r="W13" s="31">
        <f t="shared" si="12"/>
        <v>14.634307743703042</v>
      </c>
      <c r="X13" s="31">
        <f t="shared" si="13"/>
        <v>75.086036857433754</v>
      </c>
      <c r="Y13" s="31">
        <f t="shared" si="14"/>
        <v>15447.276843816662</v>
      </c>
      <c r="Z13" s="38">
        <f t="shared" si="15"/>
        <v>4.1888519299782772</v>
      </c>
      <c r="AA13" s="38">
        <f t="shared" si="16"/>
        <v>1.8755591822827453</v>
      </c>
      <c r="AB13" s="44">
        <f t="shared" si="17"/>
        <v>1.1653721835377999</v>
      </c>
    </row>
    <row r="14" spans="1:28" x14ac:dyDescent="0.3">
      <c r="A14" s="25">
        <v>102.5</v>
      </c>
      <c r="B14" s="26">
        <v>206.7</v>
      </c>
      <c r="C14" s="26">
        <v>102.8</v>
      </c>
      <c r="D14" s="26">
        <v>10.1</v>
      </c>
      <c r="E14" s="7">
        <f t="shared" si="0"/>
        <v>309.2</v>
      </c>
      <c r="F14" s="7">
        <f t="shared" si="1"/>
        <v>112.89999999999999</v>
      </c>
      <c r="G14" s="31">
        <f t="shared" si="2"/>
        <v>535</v>
      </c>
      <c r="H14" s="19">
        <v>242125</v>
      </c>
      <c r="I14" s="32">
        <f t="shared" si="3"/>
        <v>29.97930040261069</v>
      </c>
      <c r="J14" s="31">
        <f t="shared" si="4"/>
        <v>77.5951897213194</v>
      </c>
      <c r="K14" s="31">
        <f t="shared" si="5"/>
        <v>35117.262264064411</v>
      </c>
      <c r="L14" s="8">
        <f t="shared" si="6"/>
        <v>4.545520651028057</v>
      </c>
      <c r="M14" s="8">
        <f t="shared" si="7"/>
        <v>1.8898347993221178</v>
      </c>
      <c r="N14" s="17">
        <f t="shared" si="8"/>
        <v>1.4768214939281776</v>
      </c>
      <c r="O14" s="25">
        <v>102.3</v>
      </c>
      <c r="P14" s="26">
        <v>9.4</v>
      </c>
      <c r="Q14" s="26">
        <v>102.6</v>
      </c>
      <c r="R14" s="26">
        <v>206.2</v>
      </c>
      <c r="S14" s="31">
        <f t="shared" si="9"/>
        <v>111.7</v>
      </c>
      <c r="T14" s="31">
        <f t="shared" si="10"/>
        <v>308.79999999999995</v>
      </c>
      <c r="U14" s="31">
        <f t="shared" si="11"/>
        <v>729.3</v>
      </c>
      <c r="V14" s="26">
        <v>104704.53254572304</v>
      </c>
      <c r="W14" s="31">
        <f t="shared" si="12"/>
        <v>29.906781533712259</v>
      </c>
      <c r="X14" s="31">
        <f t="shared" si="13"/>
        <v>105.77602217524904</v>
      </c>
      <c r="Y14" s="31">
        <f t="shared" si="14"/>
        <v>15186.108537509233</v>
      </c>
      <c r="Z14" s="38">
        <f t="shared" si="15"/>
        <v>4.1814464995240455</v>
      </c>
      <c r="AA14" s="38">
        <f t="shared" si="16"/>
        <v>2.0243872308638875</v>
      </c>
      <c r="AB14" s="44">
        <f t="shared" si="17"/>
        <v>1.4757696782483871</v>
      </c>
    </row>
    <row r="15" spans="1:28" x14ac:dyDescent="0.3">
      <c r="A15" s="25">
        <v>137.69999999999999</v>
      </c>
      <c r="B15" s="26">
        <v>102.6</v>
      </c>
      <c r="C15" s="26">
        <v>137.4</v>
      </c>
      <c r="D15" s="26">
        <v>5.0999999999999996</v>
      </c>
      <c r="E15" s="7">
        <f t="shared" si="0"/>
        <v>240.29999999999998</v>
      </c>
      <c r="F15" s="7">
        <f t="shared" si="1"/>
        <v>142.5</v>
      </c>
      <c r="G15" s="31">
        <f t="shared" si="2"/>
        <v>525.29999999999995</v>
      </c>
      <c r="H15" s="19">
        <v>265636.83753258031</v>
      </c>
      <c r="I15" s="32">
        <f t="shared" si="3"/>
        <v>14.8808718979577</v>
      </c>
      <c r="J15" s="31">
        <f t="shared" si="4"/>
        <v>76.188323664689861</v>
      </c>
      <c r="K15" s="31">
        <f t="shared" si="5"/>
        <v>38527.365991237129</v>
      </c>
      <c r="L15" s="8">
        <f t="shared" si="6"/>
        <v>4.5857693185231501</v>
      </c>
      <c r="M15" s="8">
        <f t="shared" si="7"/>
        <v>1.8818884181039979</v>
      </c>
      <c r="N15" s="17">
        <f t="shared" si="8"/>
        <v>1.1726283780766869</v>
      </c>
      <c r="O15" s="25">
        <v>137.4</v>
      </c>
      <c r="P15" s="26">
        <v>-6.4</v>
      </c>
      <c r="Q15" s="26">
        <v>137.6</v>
      </c>
      <c r="R15" s="26">
        <v>102.2</v>
      </c>
      <c r="S15" s="31">
        <f t="shared" si="9"/>
        <v>131</v>
      </c>
      <c r="T15" s="31">
        <f t="shared" si="10"/>
        <v>239.8</v>
      </c>
      <c r="U15" s="31">
        <f t="shared" si="11"/>
        <v>610.6</v>
      </c>
      <c r="V15" s="26">
        <v>133678.82015567389</v>
      </c>
      <c r="W15" s="31">
        <f t="shared" si="12"/>
        <v>14.822856802838958</v>
      </c>
      <c r="X15" s="31">
        <f t="shared" si="13"/>
        <v>88.560042698761919</v>
      </c>
      <c r="Y15" s="31">
        <f t="shared" si="14"/>
        <v>19388.473666732058</v>
      </c>
      <c r="Z15" s="38">
        <f t="shared" si="15"/>
        <v>4.2875436211360931</v>
      </c>
      <c r="AA15" s="38">
        <f t="shared" si="16"/>
        <v>1.9472378172635325</v>
      </c>
      <c r="AB15" s="44">
        <f t="shared" si="17"/>
        <v>1.1709319130995832</v>
      </c>
    </row>
    <row r="16" spans="1:28" x14ac:dyDescent="0.3">
      <c r="A16" s="25">
        <v>137.6</v>
      </c>
      <c r="B16" s="26">
        <v>137.6</v>
      </c>
      <c r="C16" s="26">
        <v>137.5</v>
      </c>
      <c r="D16" s="26">
        <v>6.5</v>
      </c>
      <c r="E16" s="7">
        <f t="shared" si="0"/>
        <v>275.2</v>
      </c>
      <c r="F16" s="7">
        <f t="shared" si="1"/>
        <v>144</v>
      </c>
      <c r="G16" s="31">
        <f t="shared" si="2"/>
        <v>563.20000000000005</v>
      </c>
      <c r="H16" s="19">
        <v>273547.6984656438</v>
      </c>
      <c r="I16" s="32">
        <f t="shared" si="3"/>
        <v>19.957192720847754</v>
      </c>
      <c r="J16" s="31">
        <f t="shared" si="4"/>
        <v>81.685253927190814</v>
      </c>
      <c r="K16" s="31">
        <f t="shared" si="5"/>
        <v>39674.73936499421</v>
      </c>
      <c r="L16" s="8">
        <f t="shared" si="6"/>
        <v>4.5985140824283581</v>
      </c>
      <c r="M16" s="8">
        <f t="shared" si="7"/>
        <v>1.9121436634349451</v>
      </c>
      <c r="N16" s="17">
        <f t="shared" si="8"/>
        <v>1.3000994512003818</v>
      </c>
      <c r="O16" s="25">
        <v>137.30000000000001</v>
      </c>
      <c r="P16" s="26">
        <v>-4.3</v>
      </c>
      <c r="Q16" s="26">
        <v>140.80000000000001</v>
      </c>
      <c r="R16" s="26">
        <v>134.19999999999999</v>
      </c>
      <c r="S16" s="31">
        <f t="shared" si="9"/>
        <v>133</v>
      </c>
      <c r="T16" s="31">
        <f t="shared" si="10"/>
        <v>275</v>
      </c>
      <c r="U16" s="31">
        <f t="shared" si="11"/>
        <v>683</v>
      </c>
      <c r="V16" s="26">
        <v>135550.34832458469</v>
      </c>
      <c r="W16" s="31">
        <f t="shared" si="12"/>
        <v>19.464064412338434</v>
      </c>
      <c r="X16" s="31">
        <f t="shared" si="13"/>
        <v>99.060774915254484</v>
      </c>
      <c r="Y16" s="31">
        <f t="shared" si="14"/>
        <v>19659.915878573978</v>
      </c>
      <c r="Z16" s="38">
        <f t="shared" si="15"/>
        <v>4.2935816552280963</v>
      </c>
      <c r="AA16" s="38">
        <f t="shared" si="16"/>
        <v>1.9959017209824219</v>
      </c>
      <c r="AB16" s="44">
        <f t="shared" si="17"/>
        <v>1.2892335331338627</v>
      </c>
    </row>
    <row r="17" spans="1:28" ht="15" thickBot="1" x14ac:dyDescent="0.35">
      <c r="A17" s="27">
        <v>137.6</v>
      </c>
      <c r="B17" s="28">
        <v>275.60000000000002</v>
      </c>
      <c r="C17" s="28">
        <v>137.5</v>
      </c>
      <c r="D17" s="28">
        <v>11.5</v>
      </c>
      <c r="E17" s="13">
        <f t="shared" si="0"/>
        <v>413.20000000000005</v>
      </c>
      <c r="F17" s="13">
        <f t="shared" si="1"/>
        <v>149</v>
      </c>
      <c r="G17" s="34">
        <f t="shared" si="2"/>
        <v>711.2</v>
      </c>
      <c r="H17" s="20">
        <v>282132.60048093443</v>
      </c>
      <c r="I17" s="35">
        <f t="shared" si="3"/>
        <v>39.972400536814256</v>
      </c>
      <c r="J17" s="34">
        <f t="shared" si="4"/>
        <v>103.1508391211259</v>
      </c>
      <c r="K17" s="34">
        <f t="shared" si="5"/>
        <v>40919.874132499652</v>
      </c>
      <c r="L17" s="14">
        <f t="shared" si="6"/>
        <v>4.6119342891739219</v>
      </c>
      <c r="M17" s="14">
        <f t="shared" si="7"/>
        <v>2.0134727652630469</v>
      </c>
      <c r="N17" s="18">
        <f t="shared" si="8"/>
        <v>1.6017602305364775</v>
      </c>
      <c r="O17" s="27">
        <v>137.19999999999999</v>
      </c>
      <c r="P17" s="28">
        <v>5.3</v>
      </c>
      <c r="Q17" s="28">
        <v>137.4</v>
      </c>
      <c r="R17" s="28">
        <v>275.10000000000002</v>
      </c>
      <c r="S17" s="34">
        <f t="shared" si="9"/>
        <v>142.5</v>
      </c>
      <c r="T17" s="34">
        <f t="shared" si="10"/>
        <v>412.5</v>
      </c>
      <c r="U17" s="34">
        <f t="shared" si="11"/>
        <v>967.5</v>
      </c>
      <c r="V17" s="28">
        <v>136774.48560677771</v>
      </c>
      <c r="W17" s="34">
        <f t="shared" si="12"/>
        <v>39.899881667915828</v>
      </c>
      <c r="X17" s="34">
        <f t="shared" si="13"/>
        <v>140.32401131846078</v>
      </c>
      <c r="Y17" s="34">
        <f t="shared" si="14"/>
        <v>19837.461980736047</v>
      </c>
      <c r="Z17" s="45">
        <f t="shared" si="15"/>
        <v>4.2974861074215127</v>
      </c>
      <c r="AA17" s="45">
        <f t="shared" si="16"/>
        <v>2.1471319909918383</v>
      </c>
      <c r="AB17" s="46">
        <f t="shared" si="17"/>
        <v>1.6009716076905729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4" t="s">
        <v>17</v>
      </c>
      <c r="B22" s="4"/>
      <c r="O22" s="4" t="s">
        <v>17</v>
      </c>
      <c r="P22" s="4"/>
    </row>
    <row r="23" spans="1:28" x14ac:dyDescent="0.3">
      <c r="A23" s="1" t="s">
        <v>18</v>
      </c>
      <c r="B23" s="1">
        <v>0.99638166871255041</v>
      </c>
      <c r="O23" s="1" t="s">
        <v>18</v>
      </c>
      <c r="P23" s="1">
        <v>0.98881791046309597</v>
      </c>
    </row>
    <row r="24" spans="1:28" x14ac:dyDescent="0.3">
      <c r="A24" s="1" t="s">
        <v>19</v>
      </c>
      <c r="B24" s="1">
        <v>0.99277642974640645</v>
      </c>
      <c r="O24" s="1" t="s">
        <v>19</v>
      </c>
      <c r="P24" s="1">
        <v>0.97776086005260321</v>
      </c>
    </row>
    <row r="25" spans="1:28" x14ac:dyDescent="0.3">
      <c r="A25" s="1" t="s">
        <v>20</v>
      </c>
      <c r="B25" s="1">
        <v>0.99157250137080755</v>
      </c>
      <c r="O25" s="1" t="s">
        <v>20</v>
      </c>
      <c r="P25" s="1">
        <v>0.9740543367280371</v>
      </c>
    </row>
    <row r="26" spans="1:28" x14ac:dyDescent="0.3">
      <c r="A26" s="1" t="s">
        <v>21</v>
      </c>
      <c r="B26" s="1">
        <v>1.5649138076456629E-2</v>
      </c>
      <c r="O26" s="1" t="s">
        <v>21</v>
      </c>
      <c r="P26" s="1">
        <v>3.3034214412317284E-2</v>
      </c>
    </row>
    <row r="27" spans="1:28" ht="15" thickBot="1" x14ac:dyDescent="0.35">
      <c r="A27" s="2" t="s">
        <v>22</v>
      </c>
      <c r="B27" s="2">
        <v>15</v>
      </c>
      <c r="O27" s="2" t="s">
        <v>22</v>
      </c>
      <c r="P27" s="2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3"/>
      <c r="B30" s="3" t="s">
        <v>28</v>
      </c>
      <c r="C30" s="3" t="s">
        <v>29</v>
      </c>
      <c r="D30" s="3" t="s">
        <v>30</v>
      </c>
      <c r="E30" s="3" t="s">
        <v>31</v>
      </c>
      <c r="F30" s="3" t="s">
        <v>32</v>
      </c>
      <c r="O30" s="3"/>
      <c r="P30" s="3" t="s">
        <v>28</v>
      </c>
      <c r="Q30" s="3" t="s">
        <v>29</v>
      </c>
      <c r="R30" s="3" t="s">
        <v>30</v>
      </c>
      <c r="S30" s="3" t="s">
        <v>31</v>
      </c>
      <c r="T30" s="3" t="s">
        <v>32</v>
      </c>
    </row>
    <row r="31" spans="1:28" x14ac:dyDescent="0.3">
      <c r="A31" s="1" t="s">
        <v>24</v>
      </c>
      <c r="B31" s="1">
        <v>2</v>
      </c>
      <c r="C31" s="1">
        <v>0.40388864894595444</v>
      </c>
      <c r="D31" s="1">
        <v>0.20194432447297722</v>
      </c>
      <c r="E31" s="1">
        <v>824.61419621621383</v>
      </c>
      <c r="F31" s="1">
        <v>1.4207295238359814E-13</v>
      </c>
      <c r="O31" s="1" t="s">
        <v>24</v>
      </c>
      <c r="P31" s="1">
        <v>2</v>
      </c>
      <c r="Q31" s="1">
        <v>0.57573664570778083</v>
      </c>
      <c r="R31" s="1">
        <v>0.28786832285389041</v>
      </c>
      <c r="S31" s="1">
        <v>263.79460600509236</v>
      </c>
      <c r="T31" s="1">
        <v>1.209784251633426E-10</v>
      </c>
    </row>
    <row r="32" spans="1:28" x14ac:dyDescent="0.3">
      <c r="A32" s="1" t="s">
        <v>25</v>
      </c>
      <c r="B32" s="1">
        <v>12</v>
      </c>
      <c r="C32" s="1">
        <v>2.9387462704320568E-3</v>
      </c>
      <c r="D32" s="1">
        <v>2.4489552253600472E-4</v>
      </c>
      <c r="E32" s="1"/>
      <c r="F32" s="1"/>
      <c r="O32" s="1" t="s">
        <v>25</v>
      </c>
      <c r="P32" s="1">
        <v>12</v>
      </c>
      <c r="Q32" s="1">
        <v>1.3095111862067414E-2</v>
      </c>
      <c r="R32" s="1">
        <v>1.0912593218389511E-3</v>
      </c>
      <c r="S32" s="1"/>
      <c r="T32" s="1"/>
    </row>
    <row r="33" spans="1:23" ht="15" thickBot="1" x14ac:dyDescent="0.35">
      <c r="A33" s="2" t="s">
        <v>26</v>
      </c>
      <c r="B33" s="2">
        <v>14</v>
      </c>
      <c r="C33" s="2">
        <v>0.4068273952163865</v>
      </c>
      <c r="D33" s="2"/>
      <c r="E33" s="2"/>
      <c r="F33" s="2"/>
      <c r="O33" s="2" t="s">
        <v>26</v>
      </c>
      <c r="P33" s="2">
        <v>14</v>
      </c>
      <c r="Q33" s="2">
        <v>0.58883175756984829</v>
      </c>
      <c r="R33" s="2"/>
      <c r="S33" s="2"/>
      <c r="T33" s="2"/>
    </row>
    <row r="34" spans="1:23" ht="15" thickBot="1" x14ac:dyDescent="0.35"/>
    <row r="35" spans="1:23" x14ac:dyDescent="0.3">
      <c r="A35" s="3"/>
      <c r="B35" s="3" t="s">
        <v>33</v>
      </c>
      <c r="C35" s="3" t="s">
        <v>21</v>
      </c>
      <c r="D35" s="3" t="s">
        <v>34</v>
      </c>
      <c r="E35" s="3" t="s">
        <v>35</v>
      </c>
      <c r="F35" s="3" t="s">
        <v>36</v>
      </c>
      <c r="G35" s="3" t="s">
        <v>37</v>
      </c>
      <c r="H35" s="3" t="s">
        <v>38</v>
      </c>
      <c r="I35" s="3" t="s">
        <v>39</v>
      </c>
      <c r="O35" s="3"/>
      <c r="P35" s="3" t="s">
        <v>33</v>
      </c>
      <c r="Q35" s="3" t="s">
        <v>21</v>
      </c>
      <c r="R35" s="3" t="s">
        <v>34</v>
      </c>
      <c r="S35" s="3" t="s">
        <v>35</v>
      </c>
      <c r="T35" s="3" t="s">
        <v>36</v>
      </c>
      <c r="U35" s="3" t="s">
        <v>37</v>
      </c>
      <c r="V35" s="3" t="s">
        <v>38</v>
      </c>
      <c r="W35" s="3" t="s">
        <v>39</v>
      </c>
    </row>
    <row r="36" spans="1:23" x14ac:dyDescent="0.3">
      <c r="A36" s="1" t="s">
        <v>27</v>
      </c>
      <c r="B36" s="1">
        <v>3.3847056296592517</v>
      </c>
      <c r="C36" s="1">
        <v>2.6512558257636362E-2</v>
      </c>
      <c r="D36" s="1">
        <v>127.6642411029634</v>
      </c>
      <c r="E36" s="1">
        <v>3.5792118307025327E-20</v>
      </c>
      <c r="F36" s="1">
        <v>3.3269397275802137</v>
      </c>
      <c r="G36" s="1">
        <v>3.4424715317382897</v>
      </c>
      <c r="H36" s="1">
        <v>3.3269397275802137</v>
      </c>
      <c r="I36" s="1">
        <v>3.4424715317382897</v>
      </c>
      <c r="O36" s="1" t="s">
        <v>27</v>
      </c>
      <c r="P36" s="1">
        <v>2.4967415651447178</v>
      </c>
      <c r="Q36" s="1">
        <v>7.044314343211748E-2</v>
      </c>
      <c r="R36" s="1">
        <v>35.443358196397099</v>
      </c>
      <c r="S36" s="1">
        <v>1.6254609039212833E-13</v>
      </c>
      <c r="T36" s="1">
        <v>2.3432591404727314</v>
      </c>
      <c r="U36" s="1">
        <v>2.6502239898167042</v>
      </c>
      <c r="V36" s="1">
        <v>2.3432591404727314</v>
      </c>
      <c r="W36" s="1">
        <v>2.6502239898167042</v>
      </c>
    </row>
    <row r="37" spans="1:23" x14ac:dyDescent="0.3">
      <c r="A37" s="1" t="s">
        <v>40</v>
      </c>
      <c r="B37" s="1">
        <v>0.76810569516965965</v>
      </c>
      <c r="C37" s="1">
        <v>3.0900555976789264E-2</v>
      </c>
      <c r="D37" s="1">
        <v>24.857342235091721</v>
      </c>
      <c r="E37" s="1">
        <v>1.0874212371052487E-11</v>
      </c>
      <c r="F37" s="1">
        <v>0.70077916736358081</v>
      </c>
      <c r="G37" s="1">
        <v>0.83543222297573849</v>
      </c>
      <c r="H37" s="1">
        <v>0.70077916736358081</v>
      </c>
      <c r="I37" s="1">
        <v>0.83543222297573849</v>
      </c>
      <c r="O37" s="1" t="s">
        <v>40</v>
      </c>
      <c r="P37" s="1">
        <v>1.3576766946296275</v>
      </c>
      <c r="Q37" s="1">
        <v>8.1378721897294448E-2</v>
      </c>
      <c r="R37" s="1">
        <v>16.683435952006089</v>
      </c>
      <c r="S37" s="1">
        <v>1.145043092525408E-9</v>
      </c>
      <c r="T37" s="1">
        <v>1.1803676912978809</v>
      </c>
      <c r="U37" s="1">
        <v>1.5349856979613741</v>
      </c>
      <c r="V37" s="1">
        <v>1.1803676912978809</v>
      </c>
      <c r="W37" s="1">
        <v>1.5349856979613741</v>
      </c>
    </row>
    <row r="38" spans="1:23" ht="15" thickBot="1" x14ac:dyDescent="0.35">
      <c r="A38" s="2" t="s">
        <v>41</v>
      </c>
      <c r="B38" s="2">
        <v>-0.20157112388267848</v>
      </c>
      <c r="C38" s="2">
        <v>2.8963702545198439E-2</v>
      </c>
      <c r="D38" s="2">
        <v>-6.9594390968531279</v>
      </c>
      <c r="E38" s="2">
        <v>1.5183495621275833E-5</v>
      </c>
      <c r="F38" s="2">
        <v>-0.26467761058282219</v>
      </c>
      <c r="G38" s="2">
        <v>-0.13846463718253477</v>
      </c>
      <c r="H38" s="2">
        <v>-0.26467761058282219</v>
      </c>
      <c r="I38" s="2">
        <v>-0.13846463718253477</v>
      </c>
      <c r="O38" s="2" t="s">
        <v>41</v>
      </c>
      <c r="P38" s="2">
        <v>-0.72794982251068596</v>
      </c>
      <c r="Q38" s="2">
        <v>7.6224682873973576E-2</v>
      </c>
      <c r="R38" s="2">
        <v>-9.5500538023128954</v>
      </c>
      <c r="S38" s="2">
        <v>5.8758530373596738E-7</v>
      </c>
      <c r="T38" s="2">
        <v>-0.89402913949381546</v>
      </c>
      <c r="U38" s="2">
        <v>-0.56187050552755646</v>
      </c>
      <c r="V38" s="2">
        <v>-0.89402913949381546</v>
      </c>
      <c r="W38" s="2">
        <v>-0.56187050552755646</v>
      </c>
    </row>
    <row r="40" spans="1:23" x14ac:dyDescent="0.3">
      <c r="B40">
        <f>10^B36</f>
        <v>2424.9658651032232</v>
      </c>
      <c r="P40">
        <f>10^P36</f>
        <v>313.86404328050077</v>
      </c>
    </row>
    <row r="41" spans="1:23" x14ac:dyDescent="0.3">
      <c r="B41" s="1">
        <v>0.76810569516965965</v>
      </c>
      <c r="P41" s="1">
        <v>1.3576766946296275</v>
      </c>
    </row>
    <row r="42" spans="1:23" ht="15" thickBot="1" x14ac:dyDescent="0.35">
      <c r="B42" s="2">
        <v>-0.20157112388267848</v>
      </c>
      <c r="P42" s="2">
        <v>-0.72794982251068596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E1" zoomScale="60" zoomScaleNormal="60" workbookViewId="0">
      <selection activeCell="W22" sqref="W22"/>
    </sheetView>
  </sheetViews>
  <sheetFormatPr defaultRowHeight="14.4" x14ac:dyDescent="0.3"/>
  <cols>
    <col min="8" max="8" width="9.21875" customWidth="1"/>
  </cols>
  <sheetData>
    <row r="1" spans="1:28" x14ac:dyDescent="0.3">
      <c r="A1" s="9" t="s">
        <v>0</v>
      </c>
      <c r="B1" s="3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3" t="s">
        <v>6</v>
      </c>
      <c r="H1" s="33" t="s">
        <v>7</v>
      </c>
      <c r="I1" s="33" t="s">
        <v>1</v>
      </c>
      <c r="J1" s="33" t="s">
        <v>6</v>
      </c>
      <c r="K1" s="33" t="s">
        <v>7</v>
      </c>
      <c r="L1" s="11" t="s">
        <v>8</v>
      </c>
      <c r="M1" s="11" t="s">
        <v>9</v>
      </c>
      <c r="N1" s="15" t="s">
        <v>10</v>
      </c>
      <c r="O1" s="39" t="s">
        <v>0</v>
      </c>
      <c r="P1" s="33" t="s">
        <v>1</v>
      </c>
      <c r="Q1" s="33" t="s">
        <v>2</v>
      </c>
      <c r="R1" s="33" t="s">
        <v>3</v>
      </c>
      <c r="S1" s="33" t="s">
        <v>4</v>
      </c>
      <c r="T1" s="33" t="s">
        <v>5</v>
      </c>
      <c r="U1" s="33" t="s">
        <v>6</v>
      </c>
      <c r="V1" s="33" t="s">
        <v>11</v>
      </c>
      <c r="W1" s="33" t="s">
        <v>3</v>
      </c>
      <c r="X1" s="33" t="s">
        <v>6</v>
      </c>
      <c r="Y1" s="33" t="s">
        <v>11</v>
      </c>
      <c r="Z1" s="40" t="s">
        <v>12</v>
      </c>
      <c r="AA1" s="40" t="s">
        <v>9</v>
      </c>
      <c r="AB1" s="41" t="s">
        <v>13</v>
      </c>
    </row>
    <row r="2" spans="1:28" x14ac:dyDescent="0.3">
      <c r="A2" s="12" t="s">
        <v>14</v>
      </c>
      <c r="B2" s="30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30" t="s">
        <v>14</v>
      </c>
      <c r="H2" s="30" t="s">
        <v>14</v>
      </c>
      <c r="I2" s="30" t="s">
        <v>15</v>
      </c>
      <c r="J2" s="30" t="s">
        <v>15</v>
      </c>
      <c r="K2" s="30" t="s">
        <v>15</v>
      </c>
      <c r="L2" s="6"/>
      <c r="M2" s="6"/>
      <c r="N2" s="16"/>
      <c r="O2" s="42" t="s">
        <v>14</v>
      </c>
      <c r="P2" s="30" t="s">
        <v>14</v>
      </c>
      <c r="Q2" s="30" t="s">
        <v>14</v>
      </c>
      <c r="R2" s="30" t="s">
        <v>14</v>
      </c>
      <c r="S2" s="30" t="s">
        <v>14</v>
      </c>
      <c r="T2" s="30" t="s">
        <v>14</v>
      </c>
      <c r="U2" s="30" t="s">
        <v>14</v>
      </c>
      <c r="V2" s="30" t="s">
        <v>14</v>
      </c>
      <c r="W2" s="30" t="s">
        <v>15</v>
      </c>
      <c r="X2" s="30" t="s">
        <v>15</v>
      </c>
      <c r="Y2" s="30" t="s">
        <v>15</v>
      </c>
      <c r="Z2" s="37"/>
      <c r="AA2" s="37"/>
      <c r="AB2" s="43"/>
    </row>
    <row r="3" spans="1:28" x14ac:dyDescent="0.3">
      <c r="A3" s="25">
        <v>20.5</v>
      </c>
      <c r="B3" s="26">
        <v>20.8</v>
      </c>
      <c r="C3" s="26">
        <v>20.6</v>
      </c>
      <c r="D3" s="26">
        <v>0.8</v>
      </c>
      <c r="E3" s="7">
        <f t="shared" ref="E3:E17" si="0">A3+B3</f>
        <v>41.3</v>
      </c>
      <c r="F3" s="7">
        <f t="shared" ref="F3:F17" si="1">C3+D3</f>
        <v>21.400000000000002</v>
      </c>
      <c r="G3" s="31">
        <f t="shared" ref="G3:G17" si="2">E3+2*F3</f>
        <v>84.1</v>
      </c>
      <c r="H3" s="19">
        <v>116950.94339622643</v>
      </c>
      <c r="I3" s="32">
        <f t="shared" ref="I3:I17" si="3">B3/6.89475729</f>
        <v>3.0167849461746608</v>
      </c>
      <c r="J3" s="31">
        <f t="shared" ref="J3:J17" si="4">G3/6.89475729</f>
        <v>12.197673748715815</v>
      </c>
      <c r="K3" s="31">
        <f t="shared" ref="K3:K17" si="5">H3/6.89475729</f>
        <v>16962.300263397152</v>
      </c>
      <c r="L3" s="8">
        <f t="shared" ref="L3:L17" si="6">LOG(K3)</f>
        <v>4.229484746739117</v>
      </c>
      <c r="M3" s="8">
        <f t="shared" ref="M3:M17" si="7">LOG(J3)</f>
        <v>1.0862770130988015</v>
      </c>
      <c r="N3" s="17">
        <f t="shared" ref="N3:N17" si="8">LOG(I3)</f>
        <v>0.47954435226365094</v>
      </c>
      <c r="O3" s="25">
        <v>20.5</v>
      </c>
      <c r="P3" s="26">
        <v>2.1</v>
      </c>
      <c r="Q3" s="26">
        <v>20.7</v>
      </c>
      <c r="R3" s="26">
        <v>20.399999999999999</v>
      </c>
      <c r="S3" s="31">
        <f t="shared" ref="S3:S17" si="9">O3+P3</f>
        <v>22.6</v>
      </c>
      <c r="T3" s="31">
        <f t="shared" ref="T3:T17" si="10">Q3+R3</f>
        <v>41.099999999999994</v>
      </c>
      <c r="U3" s="31">
        <f t="shared" ref="U3:U17" si="11">S3+2*T3</f>
        <v>104.79999999999998</v>
      </c>
      <c r="V3" s="47">
        <v>41814.971913332563</v>
      </c>
      <c r="W3" s="31">
        <f t="shared" ref="W3:W17" si="12">R3/6.89475729</f>
        <v>2.9587698510559171</v>
      </c>
      <c r="X3" s="31">
        <f t="shared" ref="X3:X17" si="13">U3/6.89475729</f>
        <v>15.199954921110788</v>
      </c>
      <c r="Y3" s="31">
        <f t="shared" ref="Y3:Y17" si="14">V3/6.89475729</f>
        <v>6064.748932348939</v>
      </c>
      <c r="Z3" s="38">
        <f t="shared" ref="Z3:Z17" si="15">LOG(Y3)</f>
        <v>3.7828128267108583</v>
      </c>
      <c r="AA3" s="38">
        <f t="shared" ref="AA3:AA17" si="16">LOG(X3)</f>
        <v>1.1818422999485971</v>
      </c>
      <c r="AB3" s="44">
        <f t="shared" ref="AB3:AB17" si="17">LOG(W3)</f>
        <v>0.47111118472678815</v>
      </c>
    </row>
    <row r="4" spans="1:28" x14ac:dyDescent="0.3">
      <c r="A4" s="25">
        <v>20.6</v>
      </c>
      <c r="B4" s="26">
        <v>41.8</v>
      </c>
      <c r="C4" s="26">
        <v>20.6</v>
      </c>
      <c r="D4" s="26">
        <v>1.4</v>
      </c>
      <c r="E4" s="7">
        <f t="shared" si="0"/>
        <v>62.4</v>
      </c>
      <c r="F4" s="7">
        <f t="shared" si="1"/>
        <v>22</v>
      </c>
      <c r="G4" s="31">
        <f t="shared" si="2"/>
        <v>106.4</v>
      </c>
      <c r="H4" s="19">
        <v>120235.52123552123</v>
      </c>
      <c r="I4" s="32">
        <f t="shared" si="3"/>
        <v>6.0625774399086927</v>
      </c>
      <c r="J4" s="31">
        <f t="shared" si="4"/>
        <v>15.432015301585764</v>
      </c>
      <c r="K4" s="31">
        <f t="shared" si="5"/>
        <v>17438.688002826162</v>
      </c>
      <c r="L4" s="8">
        <f t="shared" si="6"/>
        <v>4.2415138077429653</v>
      </c>
      <c r="M4" s="8">
        <f t="shared" si="7"/>
        <v>1.1884226452599187</v>
      </c>
      <c r="N4" s="17">
        <f t="shared" si="8"/>
        <v>0.78265729907592452</v>
      </c>
      <c r="O4" s="25">
        <v>20.2</v>
      </c>
      <c r="P4" s="26">
        <v>1.4</v>
      </c>
      <c r="Q4" s="26">
        <v>20.6</v>
      </c>
      <c r="R4" s="26">
        <v>41.4</v>
      </c>
      <c r="S4" s="31">
        <f t="shared" si="9"/>
        <v>21.599999999999998</v>
      </c>
      <c r="T4" s="31">
        <f t="shared" si="10"/>
        <v>62</v>
      </c>
      <c r="U4" s="31">
        <f t="shared" si="11"/>
        <v>145.6</v>
      </c>
      <c r="V4" s="47">
        <v>41033.543832263094</v>
      </c>
      <c r="W4" s="31">
        <f t="shared" si="12"/>
        <v>6.0045623447899494</v>
      </c>
      <c r="X4" s="31">
        <f t="shared" si="13"/>
        <v>21.117494623222623</v>
      </c>
      <c r="Y4" s="31">
        <f t="shared" si="14"/>
        <v>5951.4123712196824</v>
      </c>
      <c r="Z4" s="38">
        <f t="shared" si="15"/>
        <v>3.7746200434156094</v>
      </c>
      <c r="AA4" s="38">
        <f t="shared" si="16"/>
        <v>1.3246423922779078</v>
      </c>
      <c r="AB4" s="44">
        <f t="shared" si="17"/>
        <v>0.77848135842178834</v>
      </c>
    </row>
    <row r="5" spans="1:28" x14ac:dyDescent="0.3">
      <c r="A5" s="25">
        <v>20.5</v>
      </c>
      <c r="B5" s="26">
        <v>61.7</v>
      </c>
      <c r="C5" s="26">
        <v>20.6</v>
      </c>
      <c r="D5" s="26">
        <v>1.8</v>
      </c>
      <c r="E5" s="7">
        <f t="shared" si="0"/>
        <v>82.2</v>
      </c>
      <c r="F5" s="7">
        <f t="shared" si="1"/>
        <v>22.400000000000002</v>
      </c>
      <c r="G5" s="31">
        <f t="shared" si="2"/>
        <v>127</v>
      </c>
      <c r="H5" s="19">
        <v>124233.7837837838</v>
      </c>
      <c r="I5" s="32">
        <f t="shared" si="3"/>
        <v>8.9488284220661818</v>
      </c>
      <c r="J5" s="31">
        <f t="shared" si="4"/>
        <v>18.419792700201054</v>
      </c>
      <c r="K5" s="31">
        <f t="shared" si="5"/>
        <v>18018.58695794407</v>
      </c>
      <c r="L5" s="8">
        <f t="shared" si="6"/>
        <v>4.2557207300154287</v>
      </c>
      <c r="M5" s="8">
        <f t="shared" si="7"/>
        <v>1.2652847382568462</v>
      </c>
      <c r="N5" s="17">
        <f t="shared" si="8"/>
        <v>0.95176618133413116</v>
      </c>
      <c r="O5" s="25">
        <v>20.3</v>
      </c>
      <c r="P5" s="26">
        <v>0.7</v>
      </c>
      <c r="Q5" s="26">
        <v>20.7</v>
      </c>
      <c r="R5" s="26">
        <v>61.1</v>
      </c>
      <c r="S5" s="31">
        <f t="shared" si="9"/>
        <v>21</v>
      </c>
      <c r="T5" s="31">
        <f t="shared" si="10"/>
        <v>81.8</v>
      </c>
      <c r="U5" s="31">
        <f t="shared" si="11"/>
        <v>184.6</v>
      </c>
      <c r="V5" s="47">
        <v>40429.25468845063</v>
      </c>
      <c r="W5" s="31">
        <f t="shared" si="12"/>
        <v>8.8618057793880656</v>
      </c>
      <c r="X5" s="31">
        <f t="shared" si="13"/>
        <v>26.773966397300114</v>
      </c>
      <c r="Y5" s="31">
        <f t="shared" si="14"/>
        <v>5863.7676408259222</v>
      </c>
      <c r="Z5" s="38">
        <f t="shared" si="15"/>
        <v>3.7681767525085008</v>
      </c>
      <c r="AA5" s="38">
        <f t="shared" si="16"/>
        <v>1.4277127139907826</v>
      </c>
      <c r="AB5" s="44">
        <f t="shared" si="17"/>
        <v>0.94752222754344362</v>
      </c>
    </row>
    <row r="6" spans="1:28" x14ac:dyDescent="0.3">
      <c r="A6" s="25">
        <v>34.299999999999997</v>
      </c>
      <c r="B6" s="26">
        <v>34.9</v>
      </c>
      <c r="C6" s="26">
        <v>34.5</v>
      </c>
      <c r="D6" s="26">
        <v>1.2</v>
      </c>
      <c r="E6" s="7">
        <f t="shared" si="0"/>
        <v>69.199999999999989</v>
      </c>
      <c r="F6" s="7">
        <f t="shared" si="1"/>
        <v>35.700000000000003</v>
      </c>
      <c r="G6" s="31">
        <f t="shared" si="2"/>
        <v>140.6</v>
      </c>
      <c r="H6" s="19">
        <v>147311.61473087818</v>
      </c>
      <c r="I6" s="32">
        <f t="shared" si="3"/>
        <v>5.0618170491103678</v>
      </c>
      <c r="J6" s="31">
        <f t="shared" si="4"/>
        <v>20.39230593423833</v>
      </c>
      <c r="K6" s="31">
        <f t="shared" si="5"/>
        <v>21365.743351768975</v>
      </c>
      <c r="L6" s="8">
        <f t="shared" si="6"/>
        <v>4.3297180072845212</v>
      </c>
      <c r="M6" s="8">
        <f t="shared" si="7"/>
        <v>1.3094663379846945</v>
      </c>
      <c r="N6" s="17">
        <f t="shared" si="8"/>
        <v>0.70430644426006928</v>
      </c>
      <c r="O6" s="25">
        <v>34.299999999999997</v>
      </c>
      <c r="P6" s="26">
        <v>1</v>
      </c>
      <c r="Q6" s="26">
        <v>34.700000000000003</v>
      </c>
      <c r="R6" s="26">
        <v>34.6</v>
      </c>
      <c r="S6" s="31">
        <f t="shared" si="9"/>
        <v>35.299999999999997</v>
      </c>
      <c r="T6" s="31">
        <f t="shared" si="10"/>
        <v>69.300000000000011</v>
      </c>
      <c r="U6" s="31">
        <f t="shared" si="11"/>
        <v>173.90000000000003</v>
      </c>
      <c r="V6" s="47">
        <v>57366.785112870079</v>
      </c>
      <c r="W6" s="31">
        <f t="shared" si="12"/>
        <v>5.0183057277713106</v>
      </c>
      <c r="X6" s="31">
        <f t="shared" si="13"/>
        <v>25.222062602873731</v>
      </c>
      <c r="Y6" s="31">
        <f t="shared" si="14"/>
        <v>8320.348737449187</v>
      </c>
      <c r="Z6" s="38">
        <f t="shared" si="15"/>
        <v>3.9201415296051167</v>
      </c>
      <c r="AA6" s="38">
        <f t="shared" si="16"/>
        <v>1.4017805993036019</v>
      </c>
      <c r="AB6" s="44">
        <f t="shared" si="17"/>
        <v>0.700557116093666</v>
      </c>
    </row>
    <row r="7" spans="1:28" x14ac:dyDescent="0.3">
      <c r="A7" s="25">
        <v>34.4</v>
      </c>
      <c r="B7" s="26">
        <v>68.900000000000006</v>
      </c>
      <c r="C7" s="26">
        <v>34.6</v>
      </c>
      <c r="D7" s="26">
        <v>2.1</v>
      </c>
      <c r="E7" s="7">
        <f t="shared" si="0"/>
        <v>103.30000000000001</v>
      </c>
      <c r="F7" s="7">
        <f t="shared" si="1"/>
        <v>36.700000000000003</v>
      </c>
      <c r="G7" s="31">
        <f t="shared" si="2"/>
        <v>176.70000000000002</v>
      </c>
      <c r="H7" s="19">
        <v>154261.45755071379</v>
      </c>
      <c r="I7" s="32">
        <f t="shared" si="3"/>
        <v>9.9931001342035639</v>
      </c>
      <c r="J7" s="31">
        <f t="shared" si="4"/>
        <v>25.628168268704933</v>
      </c>
      <c r="K7" s="31">
        <f t="shared" si="5"/>
        <v>22373.732832401674</v>
      </c>
      <c r="L7" s="8">
        <f t="shared" si="6"/>
        <v>4.3497384478100951</v>
      </c>
      <c r="M7" s="8">
        <f t="shared" si="7"/>
        <v>1.4087175668076535</v>
      </c>
      <c r="N7" s="17">
        <f t="shared" si="8"/>
        <v>0.99970023920851525</v>
      </c>
      <c r="O7" s="25">
        <v>34.299999999999997</v>
      </c>
      <c r="P7" s="26">
        <v>2.7</v>
      </c>
      <c r="Q7" s="26">
        <v>34.700000000000003</v>
      </c>
      <c r="R7" s="26">
        <v>67.8</v>
      </c>
      <c r="S7" s="31">
        <f t="shared" si="9"/>
        <v>37</v>
      </c>
      <c r="T7" s="31">
        <f t="shared" si="10"/>
        <v>102.5</v>
      </c>
      <c r="U7" s="31">
        <f t="shared" si="11"/>
        <v>242</v>
      </c>
      <c r="V7" s="47">
        <v>57052.979945444371</v>
      </c>
      <c r="W7" s="31">
        <f t="shared" si="12"/>
        <v>9.8335586226270184</v>
      </c>
      <c r="X7" s="31">
        <f t="shared" si="13"/>
        <v>35.099132546839805</v>
      </c>
      <c r="Y7" s="31">
        <f t="shared" si="14"/>
        <v>8274.8351458567977</v>
      </c>
      <c r="Z7" s="38">
        <f t="shared" si="15"/>
        <v>3.9177593503682542</v>
      </c>
      <c r="AA7" s="38">
        <f t="shared" si="16"/>
        <v>1.5452963832813207</v>
      </c>
      <c r="AB7" s="44">
        <f t="shared" si="17"/>
        <v>0.99271071116795273</v>
      </c>
    </row>
    <row r="8" spans="1:28" x14ac:dyDescent="0.3">
      <c r="A8" s="25">
        <v>34.700000000000003</v>
      </c>
      <c r="B8" s="26">
        <v>102.4</v>
      </c>
      <c r="C8" s="26">
        <v>34.6</v>
      </c>
      <c r="D8" s="26">
        <v>3</v>
      </c>
      <c r="E8" s="7">
        <f t="shared" si="0"/>
        <v>137.10000000000002</v>
      </c>
      <c r="F8" s="7">
        <f t="shared" si="1"/>
        <v>37.6</v>
      </c>
      <c r="G8" s="31">
        <f t="shared" si="2"/>
        <v>212.3</v>
      </c>
      <c r="H8" s="19">
        <v>158109.8445595855</v>
      </c>
      <c r="I8" s="32">
        <f t="shared" si="3"/>
        <v>14.85186435039833</v>
      </c>
      <c r="J8" s="31">
        <f t="shared" si="4"/>
        <v>30.791511734273101</v>
      </c>
      <c r="K8" s="31">
        <f t="shared" si="5"/>
        <v>22931.894178335246</v>
      </c>
      <c r="L8" s="8">
        <f t="shared" si="6"/>
        <v>4.3604399290091829</v>
      </c>
      <c r="M8" s="8">
        <f t="shared" si="7"/>
        <v>1.4884310114668882</v>
      </c>
      <c r="N8" s="17">
        <f t="shared" si="8"/>
        <v>1.1717809739407012</v>
      </c>
      <c r="O8" s="25">
        <v>34.4</v>
      </c>
      <c r="P8" s="26">
        <v>-2.9</v>
      </c>
      <c r="Q8" s="26">
        <v>34.700000000000003</v>
      </c>
      <c r="R8" s="26">
        <v>102.2</v>
      </c>
      <c r="S8" s="31">
        <f t="shared" si="9"/>
        <v>31.5</v>
      </c>
      <c r="T8" s="31">
        <f t="shared" si="10"/>
        <v>136.9</v>
      </c>
      <c r="U8" s="31">
        <f t="shared" si="11"/>
        <v>305.3</v>
      </c>
      <c r="V8" s="47">
        <v>58302.36357139211</v>
      </c>
      <c r="W8" s="31">
        <f t="shared" si="12"/>
        <v>14.822856802838958</v>
      </c>
      <c r="X8" s="31">
        <f t="shared" si="13"/>
        <v>44.280021349380959</v>
      </c>
      <c r="Y8" s="31">
        <f t="shared" si="14"/>
        <v>8456.0429206046938</v>
      </c>
      <c r="Z8" s="38">
        <f t="shared" si="15"/>
        <v>3.927167178667212</v>
      </c>
      <c r="AA8" s="38">
        <f t="shared" si="16"/>
        <v>1.6462078215995513</v>
      </c>
      <c r="AB8" s="44">
        <f t="shared" si="17"/>
        <v>1.1709319130995832</v>
      </c>
    </row>
    <row r="9" spans="1:28" x14ac:dyDescent="0.3">
      <c r="A9" s="25">
        <v>68.5</v>
      </c>
      <c r="B9" s="26">
        <v>68.900000000000006</v>
      </c>
      <c r="C9" s="26">
        <v>68.5</v>
      </c>
      <c r="D9" s="26">
        <v>2</v>
      </c>
      <c r="E9" s="7">
        <f t="shared" si="0"/>
        <v>137.4</v>
      </c>
      <c r="F9" s="7">
        <f t="shared" si="1"/>
        <v>70.5</v>
      </c>
      <c r="G9" s="31">
        <f t="shared" si="2"/>
        <v>278.39999999999998</v>
      </c>
      <c r="H9" s="19">
        <v>211890.60887512899</v>
      </c>
      <c r="I9" s="32">
        <f t="shared" si="3"/>
        <v>9.9931001342035639</v>
      </c>
      <c r="J9" s="31">
        <f t="shared" si="4"/>
        <v>40.378506202645454</v>
      </c>
      <c r="K9" s="31">
        <f t="shared" si="5"/>
        <v>30732.134571647697</v>
      </c>
      <c r="L9" s="8">
        <f t="shared" si="6"/>
        <v>4.4875927262340047</v>
      </c>
      <c r="M9" s="8">
        <f t="shared" si="7"/>
        <v>1.6061502482394139</v>
      </c>
      <c r="N9" s="17">
        <f t="shared" si="8"/>
        <v>0.99970023920851525</v>
      </c>
      <c r="O9" s="25">
        <v>68.099999999999994</v>
      </c>
      <c r="P9" s="26">
        <v>3.8</v>
      </c>
      <c r="Q9" s="26">
        <v>69.8</v>
      </c>
      <c r="R9" s="26">
        <v>66.5</v>
      </c>
      <c r="S9" s="31">
        <f t="shared" si="9"/>
        <v>71.899999999999991</v>
      </c>
      <c r="T9" s="31">
        <f t="shared" si="10"/>
        <v>136.30000000000001</v>
      </c>
      <c r="U9" s="31">
        <f t="shared" si="11"/>
        <v>344.5</v>
      </c>
      <c r="V9" s="47">
        <v>94342.706614193201</v>
      </c>
      <c r="W9" s="31">
        <f t="shared" si="12"/>
        <v>9.6450095634911026</v>
      </c>
      <c r="X9" s="31">
        <f t="shared" si="13"/>
        <v>49.965500671017814</v>
      </c>
      <c r="Y9" s="31">
        <f t="shared" si="14"/>
        <v>13683.25274495532</v>
      </c>
      <c r="Z9" s="38">
        <f t="shared" si="15"/>
        <v>4.1361893489386512</v>
      </c>
      <c r="AA9" s="38">
        <f t="shared" si="16"/>
        <v>1.698670243544534</v>
      </c>
      <c r="AB9" s="44">
        <f t="shared" si="17"/>
        <v>0.98430266260399402</v>
      </c>
    </row>
    <row r="10" spans="1:28" x14ac:dyDescent="0.3">
      <c r="A10" s="25">
        <v>68.5</v>
      </c>
      <c r="B10" s="26">
        <v>137.6</v>
      </c>
      <c r="C10" s="26">
        <v>68.599999999999994</v>
      </c>
      <c r="D10" s="26">
        <v>3.8</v>
      </c>
      <c r="E10" s="7">
        <f t="shared" si="0"/>
        <v>206.1</v>
      </c>
      <c r="F10" s="7">
        <f t="shared" si="1"/>
        <v>72.399999999999991</v>
      </c>
      <c r="G10" s="31">
        <f t="shared" si="2"/>
        <v>350.9</v>
      </c>
      <c r="H10" s="19">
        <v>216384.16886543532</v>
      </c>
      <c r="I10" s="32">
        <f t="shared" si="3"/>
        <v>19.957192720847754</v>
      </c>
      <c r="J10" s="31">
        <f t="shared" si="4"/>
        <v>50.893742192917706</v>
      </c>
      <c r="K10" s="31">
        <f t="shared" si="5"/>
        <v>31383.870347296201</v>
      </c>
      <c r="L10" s="8">
        <f t="shared" si="6"/>
        <v>4.4967065009725458</v>
      </c>
      <c r="M10" s="8">
        <f t="shared" si="7"/>
        <v>1.7066643855162955</v>
      </c>
      <c r="N10" s="17">
        <f t="shared" si="8"/>
        <v>1.3000994512003818</v>
      </c>
      <c r="O10" s="25">
        <v>68.2</v>
      </c>
      <c r="P10" s="26">
        <v>3.1</v>
      </c>
      <c r="Q10" s="26">
        <v>68.599999999999994</v>
      </c>
      <c r="R10" s="26">
        <v>137.4</v>
      </c>
      <c r="S10" s="31">
        <f t="shared" si="9"/>
        <v>71.3</v>
      </c>
      <c r="T10" s="31">
        <f t="shared" si="10"/>
        <v>206</v>
      </c>
      <c r="U10" s="31">
        <f t="shared" si="11"/>
        <v>483.3</v>
      </c>
      <c r="V10" s="47">
        <v>92188.604648021152</v>
      </c>
      <c r="W10" s="31">
        <f t="shared" si="12"/>
        <v>19.928185173288384</v>
      </c>
      <c r="X10" s="31">
        <f t="shared" si="13"/>
        <v>70.096738677221808</v>
      </c>
      <c r="Y10" s="31">
        <f t="shared" si="14"/>
        <v>13370.826668797959</v>
      </c>
      <c r="Z10" s="38">
        <f t="shared" si="15"/>
        <v>4.1261582589148427</v>
      </c>
      <c r="AA10" s="38">
        <f t="shared" si="16"/>
        <v>1.8456978124397698</v>
      </c>
      <c r="AB10" s="44">
        <f t="shared" si="17"/>
        <v>1.2994677500244209</v>
      </c>
    </row>
    <row r="11" spans="1:28" x14ac:dyDescent="0.3">
      <c r="A11" s="25">
        <v>68.7</v>
      </c>
      <c r="B11" s="26">
        <v>206.3</v>
      </c>
      <c r="C11" s="26">
        <v>68.7</v>
      </c>
      <c r="D11" s="26">
        <v>5.7</v>
      </c>
      <c r="E11" s="7">
        <f t="shared" si="0"/>
        <v>275</v>
      </c>
      <c r="F11" s="7">
        <f t="shared" si="1"/>
        <v>74.400000000000006</v>
      </c>
      <c r="G11" s="31">
        <f t="shared" si="2"/>
        <v>423.8</v>
      </c>
      <c r="H11" s="19">
        <v>217157.89473684211</v>
      </c>
      <c r="I11" s="32">
        <f t="shared" si="3"/>
        <v>29.921285307491949</v>
      </c>
      <c r="J11" s="31">
        <f t="shared" si="4"/>
        <v>61.466993278308713</v>
      </c>
      <c r="K11" s="31">
        <f t="shared" si="5"/>
        <v>31496.089797359946</v>
      </c>
      <c r="L11" s="8">
        <f t="shared" si="6"/>
        <v>4.4982566399851933</v>
      </c>
      <c r="M11" s="8">
        <f t="shared" si="7"/>
        <v>1.7886419696756652</v>
      </c>
      <c r="N11" s="17">
        <f t="shared" si="8"/>
        <v>1.4759802452740409</v>
      </c>
      <c r="O11" s="25">
        <v>68.3</v>
      </c>
      <c r="P11" s="26">
        <v>6</v>
      </c>
      <c r="Q11" s="26">
        <v>68.599999999999994</v>
      </c>
      <c r="R11" s="26">
        <v>206.1</v>
      </c>
      <c r="S11" s="31">
        <f t="shared" si="9"/>
        <v>74.3</v>
      </c>
      <c r="T11" s="31">
        <f t="shared" si="10"/>
        <v>274.7</v>
      </c>
      <c r="U11" s="31">
        <f t="shared" si="11"/>
        <v>623.69999999999993</v>
      </c>
      <c r="V11" s="47">
        <v>89495.270559732176</v>
      </c>
      <c r="W11" s="31">
        <f t="shared" si="12"/>
        <v>29.892277759932576</v>
      </c>
      <c r="X11" s="31">
        <f t="shared" si="13"/>
        <v>90.460037063900756</v>
      </c>
      <c r="Y11" s="31">
        <f t="shared" si="14"/>
        <v>12980.191585501361</v>
      </c>
      <c r="Z11" s="38">
        <f t="shared" si="15"/>
        <v>4.113281102627063</v>
      </c>
      <c r="AA11" s="38">
        <f t="shared" si="16"/>
        <v>1.956456761352021</v>
      </c>
      <c r="AB11" s="44">
        <f t="shared" si="17"/>
        <v>1.4755590090801023</v>
      </c>
    </row>
    <row r="12" spans="1:28" x14ac:dyDescent="0.3">
      <c r="A12" s="25">
        <v>102.5</v>
      </c>
      <c r="B12" s="26">
        <v>69</v>
      </c>
      <c r="C12" s="26">
        <v>102.6</v>
      </c>
      <c r="D12" s="26">
        <v>2.1</v>
      </c>
      <c r="E12" s="7">
        <f t="shared" si="0"/>
        <v>171.5</v>
      </c>
      <c r="F12" s="7">
        <f t="shared" si="1"/>
        <v>104.69999999999999</v>
      </c>
      <c r="G12" s="31">
        <f t="shared" si="2"/>
        <v>380.9</v>
      </c>
      <c r="H12" s="19">
        <v>235263.15789473685</v>
      </c>
      <c r="I12" s="32">
        <f t="shared" si="3"/>
        <v>10.007603907983249</v>
      </c>
      <c r="J12" s="31">
        <f t="shared" si="4"/>
        <v>55.244874326823471</v>
      </c>
      <c r="K12" s="31">
        <f t="shared" si="5"/>
        <v>34122.036207997808</v>
      </c>
      <c r="L12" s="8">
        <f t="shared" si="6"/>
        <v>4.5330349394799967</v>
      </c>
      <c r="M12" s="8">
        <f t="shared" si="7"/>
        <v>1.7422919899618357</v>
      </c>
      <c r="N12" s="17">
        <f t="shared" si="8"/>
        <v>1.0003301080381446</v>
      </c>
      <c r="O12" s="25">
        <v>102.3</v>
      </c>
      <c r="P12" s="26">
        <v>1.2</v>
      </c>
      <c r="Q12" s="26">
        <v>104.4</v>
      </c>
      <c r="R12" s="26">
        <v>66.2</v>
      </c>
      <c r="S12" s="31">
        <f t="shared" si="9"/>
        <v>103.5</v>
      </c>
      <c r="T12" s="31">
        <f t="shared" si="10"/>
        <v>170.60000000000002</v>
      </c>
      <c r="U12" s="31">
        <f t="shared" si="11"/>
        <v>444.70000000000005</v>
      </c>
      <c r="V12" s="47">
        <v>120974.28958051422</v>
      </c>
      <c r="W12" s="31">
        <f t="shared" si="12"/>
        <v>9.6014982421520454</v>
      </c>
      <c r="X12" s="31">
        <f t="shared" si="13"/>
        <v>64.498281998263067</v>
      </c>
      <c r="Y12" s="31">
        <f t="shared" si="14"/>
        <v>17545.837292339875</v>
      </c>
      <c r="Z12" s="38">
        <f t="shared" si="15"/>
        <v>4.2441740977019817</v>
      </c>
      <c r="AA12" s="38">
        <f t="shared" si="16"/>
        <v>1.809548146749824</v>
      </c>
      <c r="AB12" s="44">
        <f t="shared" si="17"/>
        <v>0.98233900674058938</v>
      </c>
    </row>
    <row r="13" spans="1:28" x14ac:dyDescent="0.3">
      <c r="A13" s="25">
        <v>102.6</v>
      </c>
      <c r="B13" s="26">
        <v>102.7</v>
      </c>
      <c r="C13" s="26">
        <v>102.6</v>
      </c>
      <c r="D13" s="26">
        <v>3.2</v>
      </c>
      <c r="E13" s="7">
        <f t="shared" si="0"/>
        <v>205.3</v>
      </c>
      <c r="F13" s="7">
        <f t="shared" si="1"/>
        <v>105.8</v>
      </c>
      <c r="G13" s="31">
        <f t="shared" si="2"/>
        <v>416.9</v>
      </c>
      <c r="H13" s="19">
        <v>241933.59683794467</v>
      </c>
      <c r="I13" s="32">
        <f t="shared" si="3"/>
        <v>14.895375671737387</v>
      </c>
      <c r="J13" s="31">
        <f t="shared" si="4"/>
        <v>60.46623288751038</v>
      </c>
      <c r="K13" s="31">
        <f t="shared" si="5"/>
        <v>35089.501582432742</v>
      </c>
      <c r="L13" s="8">
        <f t="shared" si="6"/>
        <v>4.5451771994625858</v>
      </c>
      <c r="M13" s="8">
        <f t="shared" si="7"/>
        <v>1.7815129124271867</v>
      </c>
      <c r="N13" s="17">
        <f t="shared" si="8"/>
        <v>1.1730514608981675</v>
      </c>
      <c r="O13" s="25">
        <v>102.3</v>
      </c>
      <c r="P13" s="26">
        <v>3</v>
      </c>
      <c r="Q13" s="26">
        <v>111.7</v>
      </c>
      <c r="R13" s="26">
        <v>92.4</v>
      </c>
      <c r="S13" s="31">
        <f t="shared" si="9"/>
        <v>105.3</v>
      </c>
      <c r="T13" s="31">
        <f t="shared" si="10"/>
        <v>204.10000000000002</v>
      </c>
      <c r="U13" s="31">
        <f t="shared" si="11"/>
        <v>513.5</v>
      </c>
      <c r="V13" s="47">
        <v>125612.20393416297</v>
      </c>
      <c r="W13" s="31">
        <f t="shared" si="12"/>
        <v>13.401486972429744</v>
      </c>
      <c r="X13" s="31">
        <f t="shared" si="13"/>
        <v>74.476878358686932</v>
      </c>
      <c r="Y13" s="31">
        <f t="shared" si="14"/>
        <v>18218.50989828867</v>
      </c>
      <c r="Z13" s="38">
        <f t="shared" si="15"/>
        <v>4.2605128529105762</v>
      </c>
      <c r="AA13" s="38">
        <f t="shared" si="16"/>
        <v>1.8720214652341864</v>
      </c>
      <c r="AB13" s="44">
        <f t="shared" si="17"/>
        <v>1.1271529885209961</v>
      </c>
    </row>
    <row r="14" spans="1:28" x14ac:dyDescent="0.3">
      <c r="A14" s="25">
        <v>102.6</v>
      </c>
      <c r="B14" s="26">
        <v>206.5</v>
      </c>
      <c r="C14" s="26">
        <v>102.7</v>
      </c>
      <c r="D14" s="26">
        <v>5.5</v>
      </c>
      <c r="E14" s="7">
        <f t="shared" si="0"/>
        <v>309.10000000000002</v>
      </c>
      <c r="F14" s="7">
        <f t="shared" si="1"/>
        <v>108.2</v>
      </c>
      <c r="G14" s="31">
        <f t="shared" si="2"/>
        <v>525.5</v>
      </c>
      <c r="H14" s="19">
        <v>258233.31934536298</v>
      </c>
      <c r="I14" s="32">
        <f t="shared" si="3"/>
        <v>29.95029285505132</v>
      </c>
      <c r="J14" s="31">
        <f t="shared" si="4"/>
        <v>76.217331212249235</v>
      </c>
      <c r="K14" s="31">
        <f t="shared" si="5"/>
        <v>37453.576461625235</v>
      </c>
      <c r="L14" s="8">
        <f t="shared" si="6"/>
        <v>4.5734932950231082</v>
      </c>
      <c r="M14" s="8">
        <f t="shared" si="7"/>
        <v>1.8820537376651503</v>
      </c>
      <c r="N14" s="17">
        <f t="shared" si="8"/>
        <v>1.4764010732933093</v>
      </c>
      <c r="O14" s="25">
        <v>102.3</v>
      </c>
      <c r="P14" s="26">
        <v>3</v>
      </c>
      <c r="Q14" s="26">
        <v>102.6</v>
      </c>
      <c r="R14" s="26">
        <v>205.9</v>
      </c>
      <c r="S14" s="31">
        <f t="shared" si="9"/>
        <v>105.3</v>
      </c>
      <c r="T14" s="31">
        <f t="shared" si="10"/>
        <v>308.5</v>
      </c>
      <c r="U14" s="31">
        <f t="shared" si="11"/>
        <v>722.3</v>
      </c>
      <c r="V14" s="47">
        <v>119520.26865578607</v>
      </c>
      <c r="W14" s="31">
        <f t="shared" si="12"/>
        <v>29.863270212373205</v>
      </c>
      <c r="X14" s="31">
        <f t="shared" si="13"/>
        <v>104.76075801067103</v>
      </c>
      <c r="Y14" s="31">
        <f t="shared" si="14"/>
        <v>17334.949386708009</v>
      </c>
      <c r="Z14" s="38">
        <f t="shared" si="15"/>
        <v>4.2389225779736375</v>
      </c>
      <c r="AA14" s="38">
        <f t="shared" si="16"/>
        <v>2.0201986321611809</v>
      </c>
      <c r="AB14" s="44">
        <f t="shared" si="17"/>
        <v>1.4751373639189207</v>
      </c>
    </row>
    <row r="15" spans="1:28" x14ac:dyDescent="0.3">
      <c r="A15" s="25">
        <v>137.6</v>
      </c>
      <c r="B15" s="26">
        <v>102.7</v>
      </c>
      <c r="C15" s="26">
        <v>137.5</v>
      </c>
      <c r="D15" s="26">
        <v>2.9</v>
      </c>
      <c r="E15" s="7">
        <f t="shared" si="0"/>
        <v>240.3</v>
      </c>
      <c r="F15" s="7">
        <f t="shared" si="1"/>
        <v>140.4</v>
      </c>
      <c r="G15" s="31">
        <f t="shared" si="2"/>
        <v>521.1</v>
      </c>
      <c r="H15" s="19">
        <v>279749.54296160873</v>
      </c>
      <c r="I15" s="32">
        <f t="shared" si="3"/>
        <v>14.895375671737387</v>
      </c>
      <c r="J15" s="31">
        <f t="shared" si="4"/>
        <v>75.579165165943067</v>
      </c>
      <c r="K15" s="31">
        <f t="shared" si="5"/>
        <v>40574.240860856858</v>
      </c>
      <c r="L15" s="8">
        <f t="shared" si="6"/>
        <v>4.6082504029770108</v>
      </c>
      <c r="M15" s="8">
        <f t="shared" si="7"/>
        <v>1.8784020904676504</v>
      </c>
      <c r="N15" s="17">
        <f t="shared" si="8"/>
        <v>1.1730514608981675</v>
      </c>
      <c r="O15" s="25">
        <v>137.30000000000001</v>
      </c>
      <c r="P15" s="26">
        <v>1.5</v>
      </c>
      <c r="Q15" s="26">
        <v>146.5</v>
      </c>
      <c r="R15" s="26">
        <v>92.7</v>
      </c>
      <c r="S15" s="31">
        <f t="shared" si="9"/>
        <v>138.80000000000001</v>
      </c>
      <c r="T15" s="31">
        <f t="shared" si="10"/>
        <v>239.2</v>
      </c>
      <c r="U15" s="31">
        <f t="shared" si="11"/>
        <v>617.20000000000005</v>
      </c>
      <c r="V15" s="47">
        <v>150622.67360707224</v>
      </c>
      <c r="W15" s="31">
        <f t="shared" si="12"/>
        <v>13.444998293768801</v>
      </c>
      <c r="X15" s="31">
        <f t="shared" si="13"/>
        <v>89.517291768221185</v>
      </c>
      <c r="Y15" s="31">
        <f t="shared" si="14"/>
        <v>21845.971840884369</v>
      </c>
      <c r="Z15" s="38">
        <f t="shared" si="15"/>
        <v>4.3393713695191618</v>
      </c>
      <c r="AA15" s="38">
        <f t="shared" si="16"/>
        <v>1.9519069346920002</v>
      </c>
      <c r="AB15" s="44">
        <f t="shared" si="17"/>
        <v>1.1285607514453866</v>
      </c>
    </row>
    <row r="16" spans="1:28" x14ac:dyDescent="0.3">
      <c r="A16" s="25">
        <v>137.6</v>
      </c>
      <c r="B16" s="26">
        <v>137.5</v>
      </c>
      <c r="C16" s="26">
        <v>137.4</v>
      </c>
      <c r="D16" s="26">
        <v>3.7</v>
      </c>
      <c r="E16" s="7">
        <f t="shared" si="0"/>
        <v>275.10000000000002</v>
      </c>
      <c r="F16" s="7">
        <f t="shared" si="1"/>
        <v>141.1</v>
      </c>
      <c r="G16" s="31">
        <f t="shared" si="2"/>
        <v>557.29999999999995</v>
      </c>
      <c r="H16" s="19">
        <v>289371.46892655367</v>
      </c>
      <c r="I16" s="32">
        <f t="shared" si="3"/>
        <v>19.942688947068071</v>
      </c>
      <c r="J16" s="31">
        <f t="shared" si="4"/>
        <v>80.829531274189335</v>
      </c>
      <c r="K16" s="31">
        <f t="shared" si="5"/>
        <v>41969.783236061332</v>
      </c>
      <c r="L16" s="8">
        <f t="shared" si="6"/>
        <v>4.6229367261896757</v>
      </c>
      <c r="M16" s="8">
        <f t="shared" si="7"/>
        <v>1.9075700603570895</v>
      </c>
      <c r="N16" s="17">
        <f t="shared" si="8"/>
        <v>1.299783715467171</v>
      </c>
      <c r="O16" s="25">
        <v>137.4</v>
      </c>
      <c r="P16" s="26">
        <v>-1</v>
      </c>
      <c r="Q16" s="26">
        <v>147.6</v>
      </c>
      <c r="R16" s="26">
        <v>127.7</v>
      </c>
      <c r="S16" s="31">
        <f t="shared" si="9"/>
        <v>136.4</v>
      </c>
      <c r="T16" s="31">
        <f t="shared" si="10"/>
        <v>275.3</v>
      </c>
      <c r="U16" s="31">
        <f t="shared" si="11"/>
        <v>687</v>
      </c>
      <c r="V16" s="47">
        <v>150967.58325024397</v>
      </c>
      <c r="W16" s="31">
        <f t="shared" si="12"/>
        <v>18.521319116658855</v>
      </c>
      <c r="X16" s="31">
        <f t="shared" si="13"/>
        <v>99.640925866441918</v>
      </c>
      <c r="Y16" s="31">
        <f t="shared" si="14"/>
        <v>21895.996755274322</v>
      </c>
      <c r="Z16" s="38">
        <f t="shared" si="15"/>
        <v>4.340364720044807</v>
      </c>
      <c r="AA16" s="38">
        <f t="shared" si="16"/>
        <v>1.9984377543604399</v>
      </c>
      <c r="AB16" s="44">
        <f t="shared" si="17"/>
        <v>1.2676719145643047</v>
      </c>
    </row>
    <row r="17" spans="1:28" ht="15" thickBot="1" x14ac:dyDescent="0.35">
      <c r="A17" s="27">
        <v>137.6</v>
      </c>
      <c r="B17" s="28">
        <v>275.3</v>
      </c>
      <c r="C17" s="28">
        <v>137.6</v>
      </c>
      <c r="D17" s="28">
        <v>6.6</v>
      </c>
      <c r="E17" s="13">
        <f t="shared" si="0"/>
        <v>412.9</v>
      </c>
      <c r="F17" s="13">
        <f t="shared" si="1"/>
        <v>144.19999999999999</v>
      </c>
      <c r="G17" s="34">
        <f t="shared" si="2"/>
        <v>701.3</v>
      </c>
      <c r="H17" s="20">
        <v>302951.99409158051</v>
      </c>
      <c r="I17" s="35">
        <f t="shared" si="3"/>
        <v>39.928889215475195</v>
      </c>
      <c r="J17" s="34">
        <f t="shared" si="4"/>
        <v>101.71496551693699</v>
      </c>
      <c r="K17" s="34">
        <f t="shared" si="5"/>
        <v>43939.471884090133</v>
      </c>
      <c r="L17" s="14">
        <f t="shared" si="6"/>
        <v>4.6428548327573678</v>
      </c>
      <c r="M17" s="14">
        <f t="shared" si="7"/>
        <v>2.0073848561996717</v>
      </c>
      <c r="N17" s="18">
        <f t="shared" si="8"/>
        <v>1.6012872286942197</v>
      </c>
      <c r="O17" s="27">
        <v>137.30000000000001</v>
      </c>
      <c r="P17" s="28">
        <v>-3.6</v>
      </c>
      <c r="Q17" s="28">
        <v>137.6</v>
      </c>
      <c r="R17" s="28">
        <v>274.89999999999998</v>
      </c>
      <c r="S17" s="34">
        <f t="shared" si="9"/>
        <v>133.70000000000002</v>
      </c>
      <c r="T17" s="34">
        <f t="shared" si="10"/>
        <v>412.5</v>
      </c>
      <c r="U17" s="34">
        <f t="shared" si="11"/>
        <v>958.7</v>
      </c>
      <c r="V17" s="48">
        <v>150564.98490432871</v>
      </c>
      <c r="W17" s="34">
        <f t="shared" si="12"/>
        <v>39.870874120356447</v>
      </c>
      <c r="X17" s="34">
        <f t="shared" si="13"/>
        <v>139.04767922584844</v>
      </c>
      <c r="Y17" s="34">
        <f t="shared" si="14"/>
        <v>21837.604801942012</v>
      </c>
      <c r="Z17" s="45">
        <f t="shared" si="15"/>
        <v>4.3392050022403703</v>
      </c>
      <c r="AA17" s="45">
        <f t="shared" si="16"/>
        <v>2.143163744672175</v>
      </c>
      <c r="AB17" s="46">
        <f t="shared" si="17"/>
        <v>1.6006557571443578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4" t="s">
        <v>17</v>
      </c>
      <c r="B22" s="4"/>
      <c r="O22" s="4" t="s">
        <v>17</v>
      </c>
      <c r="P22" s="4"/>
    </row>
    <row r="23" spans="1:28" x14ac:dyDescent="0.3">
      <c r="A23" s="1" t="s">
        <v>18</v>
      </c>
      <c r="B23" s="1">
        <v>0.997158823488831</v>
      </c>
      <c r="O23" s="1" t="s">
        <v>18</v>
      </c>
      <c r="P23" s="1">
        <v>0.99670089064142853</v>
      </c>
    </row>
    <row r="24" spans="1:28" x14ac:dyDescent="0.3">
      <c r="A24" s="1" t="s">
        <v>19</v>
      </c>
      <c r="B24" s="1">
        <v>0.9943257192616296</v>
      </c>
      <c r="O24" s="1" t="s">
        <v>19</v>
      </c>
      <c r="P24" s="1">
        <v>0.99341266540541684</v>
      </c>
    </row>
    <row r="25" spans="1:28" x14ac:dyDescent="0.3">
      <c r="A25" s="1" t="s">
        <v>20</v>
      </c>
      <c r="B25" s="1">
        <v>0.99338000580523456</v>
      </c>
      <c r="O25" s="1" t="s">
        <v>20</v>
      </c>
      <c r="P25" s="1">
        <v>0.99231477630631959</v>
      </c>
    </row>
    <row r="26" spans="1:28" x14ac:dyDescent="0.3">
      <c r="A26" s="1" t="s">
        <v>21</v>
      </c>
      <c r="B26" s="1">
        <v>1.1742615366408792E-2</v>
      </c>
      <c r="O26" s="1" t="s">
        <v>21</v>
      </c>
      <c r="P26" s="1">
        <v>1.8852145254924325E-2</v>
      </c>
    </row>
    <row r="27" spans="1:28" ht="15" thickBot="1" x14ac:dyDescent="0.35">
      <c r="A27" s="2" t="s">
        <v>22</v>
      </c>
      <c r="B27" s="2">
        <v>15</v>
      </c>
      <c r="O27" s="2" t="s">
        <v>22</v>
      </c>
      <c r="P27" s="2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3"/>
      <c r="B30" s="3" t="s">
        <v>28</v>
      </c>
      <c r="C30" s="3" t="s">
        <v>29</v>
      </c>
      <c r="D30" s="3" t="s">
        <v>30</v>
      </c>
      <c r="E30" s="3" t="s">
        <v>31</v>
      </c>
      <c r="F30" s="3" t="s">
        <v>32</v>
      </c>
      <c r="O30" s="3"/>
      <c r="P30" s="3" t="s">
        <v>28</v>
      </c>
      <c r="Q30" s="3" t="s">
        <v>29</v>
      </c>
      <c r="R30" s="3" t="s">
        <v>30</v>
      </c>
      <c r="S30" s="3" t="s">
        <v>31</v>
      </c>
      <c r="T30" s="3" t="s">
        <v>32</v>
      </c>
    </row>
    <row r="31" spans="1:28" x14ac:dyDescent="0.3">
      <c r="A31" s="1" t="s">
        <v>24</v>
      </c>
      <c r="B31" s="1">
        <v>2</v>
      </c>
      <c r="C31" s="1">
        <v>0.28995377771307768</v>
      </c>
      <c r="D31" s="1">
        <v>0.14497688885653884</v>
      </c>
      <c r="E31" s="1">
        <v>1051.4027399502811</v>
      </c>
      <c r="F31" s="1">
        <v>3.337835380475187E-14</v>
      </c>
      <c r="O31" s="1" t="s">
        <v>24</v>
      </c>
      <c r="P31" s="1">
        <v>2</v>
      </c>
      <c r="Q31" s="1">
        <v>0.6431655438027144</v>
      </c>
      <c r="R31" s="1">
        <v>0.3215827719013572</v>
      </c>
      <c r="S31" s="1">
        <v>904.83880951390802</v>
      </c>
      <c r="T31" s="1">
        <v>8.1706826040349557E-14</v>
      </c>
    </row>
    <row r="32" spans="1:28" x14ac:dyDescent="0.3">
      <c r="A32" s="1" t="s">
        <v>25</v>
      </c>
      <c r="B32" s="1">
        <v>12</v>
      </c>
      <c r="C32" s="1">
        <v>1.6546681877210386E-3</v>
      </c>
      <c r="D32" s="1">
        <v>1.3788901564341989E-4</v>
      </c>
      <c r="E32" s="1"/>
      <c r="F32" s="1"/>
      <c r="O32" s="1" t="s">
        <v>25</v>
      </c>
      <c r="P32" s="1">
        <v>12</v>
      </c>
      <c r="Q32" s="1">
        <v>4.2648405685531895E-3</v>
      </c>
      <c r="R32" s="1">
        <v>3.554033807127658E-4</v>
      </c>
      <c r="S32" s="1"/>
      <c r="T32" s="1"/>
    </row>
    <row r="33" spans="1:23" ht="15" thickBot="1" x14ac:dyDescent="0.35">
      <c r="A33" s="2" t="s">
        <v>26</v>
      </c>
      <c r="B33" s="2">
        <v>14</v>
      </c>
      <c r="C33" s="2">
        <v>0.29160844590079871</v>
      </c>
      <c r="D33" s="2"/>
      <c r="E33" s="2"/>
      <c r="F33" s="2"/>
      <c r="O33" s="2" t="s">
        <v>26</v>
      </c>
      <c r="P33" s="2">
        <v>14</v>
      </c>
      <c r="Q33" s="2">
        <v>0.64743038437126754</v>
      </c>
      <c r="R33" s="2"/>
      <c r="S33" s="2"/>
      <c r="T33" s="2"/>
    </row>
    <row r="34" spans="1:23" ht="15" thickBot="1" x14ac:dyDescent="0.35"/>
    <row r="35" spans="1:23" x14ac:dyDescent="0.3">
      <c r="A35" s="3"/>
      <c r="B35" s="3" t="s">
        <v>33</v>
      </c>
      <c r="C35" s="3" t="s">
        <v>21</v>
      </c>
      <c r="D35" s="3" t="s">
        <v>34</v>
      </c>
      <c r="E35" s="3" t="s">
        <v>35</v>
      </c>
      <c r="F35" s="3" t="s">
        <v>36</v>
      </c>
      <c r="G35" s="3" t="s">
        <v>37</v>
      </c>
      <c r="H35" s="3" t="s">
        <v>38</v>
      </c>
      <c r="I35" s="3" t="s">
        <v>39</v>
      </c>
      <c r="O35" s="3"/>
      <c r="P35" s="3" t="s">
        <v>33</v>
      </c>
      <c r="Q35" s="3" t="s">
        <v>21</v>
      </c>
      <c r="R35" s="3" t="s">
        <v>34</v>
      </c>
      <c r="S35" s="3" t="s">
        <v>35</v>
      </c>
      <c r="T35" s="3" t="s">
        <v>36</v>
      </c>
      <c r="U35" s="3" t="s">
        <v>37</v>
      </c>
      <c r="V35" s="3" t="s">
        <v>38</v>
      </c>
      <c r="W35" s="3" t="s">
        <v>39</v>
      </c>
    </row>
    <row r="36" spans="1:23" x14ac:dyDescent="0.3">
      <c r="A36" s="1" t="s">
        <v>27</v>
      </c>
      <c r="B36" s="1">
        <v>3.6150933968699834</v>
      </c>
      <c r="C36" s="1">
        <v>1.9275540663832431E-2</v>
      </c>
      <c r="D36" s="1">
        <v>187.54822289644756</v>
      </c>
      <c r="E36" s="1">
        <v>3.5499212524168379E-22</v>
      </c>
      <c r="F36" s="1">
        <v>3.5730956015728528</v>
      </c>
      <c r="G36" s="1">
        <v>3.6570911921671141</v>
      </c>
      <c r="H36" s="1">
        <v>3.5730956015728528</v>
      </c>
      <c r="I36" s="1">
        <v>3.6570911921671141</v>
      </c>
      <c r="O36" s="1" t="s">
        <v>27</v>
      </c>
      <c r="P36" s="1">
        <v>2.5322120204882919</v>
      </c>
      <c r="Q36" s="1">
        <v>3.8222326718839447E-2</v>
      </c>
      <c r="R36" s="1">
        <v>66.249551972988257</v>
      </c>
      <c r="S36" s="1">
        <v>9.2810592418989633E-17</v>
      </c>
      <c r="T36" s="1">
        <v>2.4489327246535519</v>
      </c>
      <c r="U36" s="1">
        <v>2.6154913163230318</v>
      </c>
      <c r="V36" s="1">
        <v>2.4489327246535519</v>
      </c>
      <c r="W36" s="1">
        <v>2.6154913163230318</v>
      </c>
    </row>
    <row r="37" spans="1:23" x14ac:dyDescent="0.3">
      <c r="A37" s="1" t="s">
        <v>40</v>
      </c>
      <c r="B37" s="1">
        <v>0.62478018802394875</v>
      </c>
      <c r="C37" s="1">
        <v>2.2616580246980125E-2</v>
      </c>
      <c r="D37" s="1">
        <v>27.624874370977125</v>
      </c>
      <c r="E37" s="1">
        <v>3.12637592983307E-12</v>
      </c>
      <c r="F37" s="1">
        <v>0.57550289281862999</v>
      </c>
      <c r="G37" s="1">
        <v>0.67405748322926751</v>
      </c>
      <c r="H37" s="1">
        <v>0.57550289281862999</v>
      </c>
      <c r="I37" s="1">
        <v>0.67405748322926751</v>
      </c>
      <c r="O37" s="1" t="s">
        <v>40</v>
      </c>
      <c r="P37" s="1">
        <v>1.300610852988157</v>
      </c>
      <c r="Q37" s="1">
        <v>4.2676808026652656E-2</v>
      </c>
      <c r="R37" s="1">
        <v>30.475823125663368</v>
      </c>
      <c r="S37" s="1">
        <v>9.7694540921182698E-13</v>
      </c>
      <c r="T37" s="1">
        <v>1.2076260761304409</v>
      </c>
      <c r="U37" s="1">
        <v>1.3935956298458732</v>
      </c>
      <c r="V37" s="1">
        <v>1.2076260761304409</v>
      </c>
      <c r="W37" s="1">
        <v>1.3935956298458732</v>
      </c>
    </row>
    <row r="38" spans="1:23" ht="15" thickBot="1" x14ac:dyDescent="0.35">
      <c r="A38" s="2" t="s">
        <v>41</v>
      </c>
      <c r="B38" s="2">
        <v>-0.14923594766336928</v>
      </c>
      <c r="C38" s="2">
        <v>2.1500912996880332E-2</v>
      </c>
      <c r="D38" s="2">
        <v>-6.9409121224304577</v>
      </c>
      <c r="E38" s="2">
        <v>1.5584460345644124E-5</v>
      </c>
      <c r="F38" s="2">
        <v>-0.19608241275053101</v>
      </c>
      <c r="G38" s="2">
        <v>-0.10238948257620756</v>
      </c>
      <c r="H38" s="2">
        <v>-0.19608241275053101</v>
      </c>
      <c r="I38" s="2">
        <v>-0.10238948257620756</v>
      </c>
      <c r="O38" s="2" t="s">
        <v>41</v>
      </c>
      <c r="P38" s="2">
        <v>-0.6304508335765292</v>
      </c>
      <c r="Q38" s="2">
        <v>4.0117370685823141E-2</v>
      </c>
      <c r="R38" s="2">
        <v>-15.715158366530755</v>
      </c>
      <c r="S38" s="2">
        <v>2.279016273865082E-9</v>
      </c>
      <c r="T38" s="2">
        <v>-0.7178590755193166</v>
      </c>
      <c r="U38" s="2">
        <v>-0.5430425916337418</v>
      </c>
      <c r="V38" s="2">
        <v>-0.7178590755193166</v>
      </c>
      <c r="W38" s="2">
        <v>-0.5430425916337418</v>
      </c>
    </row>
    <row r="40" spans="1:23" x14ac:dyDescent="0.3">
      <c r="B40">
        <f>10^B36</f>
        <v>4121.8615194642853</v>
      </c>
      <c r="P40">
        <f>10^P36</f>
        <v>340.57441592273682</v>
      </c>
    </row>
    <row r="41" spans="1:23" x14ac:dyDescent="0.3">
      <c r="B41" s="1">
        <v>0.62478018802394875</v>
      </c>
      <c r="P41" s="1">
        <v>1.300610852988157</v>
      </c>
    </row>
    <row r="42" spans="1:23" ht="15" thickBot="1" x14ac:dyDescent="0.35">
      <c r="B42" s="2">
        <v>-0.14923594766336928</v>
      </c>
      <c r="P42" s="2">
        <v>-0.6304508335765292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E1" zoomScale="60" zoomScaleNormal="60" workbookViewId="0">
      <selection activeCell="W25" sqref="W25"/>
    </sheetView>
  </sheetViews>
  <sheetFormatPr defaultRowHeight="14.4" x14ac:dyDescent="0.3"/>
  <cols>
    <col min="8" max="8" width="10.6640625" customWidth="1"/>
  </cols>
  <sheetData>
    <row r="1" spans="1:28" x14ac:dyDescent="0.3">
      <c r="A1" s="9" t="s">
        <v>0</v>
      </c>
      <c r="B1" s="3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3" t="s">
        <v>6</v>
      </c>
      <c r="H1" s="33" t="s">
        <v>7</v>
      </c>
      <c r="I1" s="33" t="s">
        <v>1</v>
      </c>
      <c r="J1" s="33" t="s">
        <v>6</v>
      </c>
      <c r="K1" s="33" t="s">
        <v>7</v>
      </c>
      <c r="L1" s="11" t="s">
        <v>8</v>
      </c>
      <c r="M1" s="11" t="s">
        <v>9</v>
      </c>
      <c r="N1" s="15" t="s">
        <v>10</v>
      </c>
      <c r="O1" s="39" t="s">
        <v>0</v>
      </c>
      <c r="P1" s="33" t="s">
        <v>1</v>
      </c>
      <c r="Q1" s="33" t="s">
        <v>2</v>
      </c>
      <c r="R1" s="33" t="s">
        <v>3</v>
      </c>
      <c r="S1" s="33" t="s">
        <v>4</v>
      </c>
      <c r="T1" s="33" t="s">
        <v>5</v>
      </c>
      <c r="U1" s="33" t="s">
        <v>6</v>
      </c>
      <c r="V1" s="33" t="s">
        <v>11</v>
      </c>
      <c r="W1" s="33" t="s">
        <v>3</v>
      </c>
      <c r="X1" s="33" t="s">
        <v>6</v>
      </c>
      <c r="Y1" s="33" t="s">
        <v>11</v>
      </c>
      <c r="Z1" s="40" t="s">
        <v>12</v>
      </c>
      <c r="AA1" s="40" t="s">
        <v>9</v>
      </c>
      <c r="AB1" s="41" t="s">
        <v>13</v>
      </c>
    </row>
    <row r="2" spans="1:28" x14ac:dyDescent="0.3">
      <c r="A2" s="12" t="s">
        <v>14</v>
      </c>
      <c r="B2" s="30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30" t="s">
        <v>14</v>
      </c>
      <c r="H2" s="30" t="s">
        <v>14</v>
      </c>
      <c r="I2" s="30" t="s">
        <v>15</v>
      </c>
      <c r="J2" s="30" t="s">
        <v>15</v>
      </c>
      <c r="K2" s="30" t="s">
        <v>15</v>
      </c>
      <c r="L2" s="6"/>
      <c r="M2" s="6"/>
      <c r="N2" s="16"/>
      <c r="O2" s="42" t="s">
        <v>14</v>
      </c>
      <c r="P2" s="30" t="s">
        <v>14</v>
      </c>
      <c r="Q2" s="30" t="s">
        <v>14</v>
      </c>
      <c r="R2" s="30" t="s">
        <v>14</v>
      </c>
      <c r="S2" s="30" t="s">
        <v>14</v>
      </c>
      <c r="T2" s="30" t="s">
        <v>14</v>
      </c>
      <c r="U2" s="30" t="s">
        <v>14</v>
      </c>
      <c r="V2" s="30" t="s">
        <v>14</v>
      </c>
      <c r="W2" s="30" t="s">
        <v>15</v>
      </c>
      <c r="X2" s="30" t="s">
        <v>15</v>
      </c>
      <c r="Y2" s="30" t="s">
        <v>15</v>
      </c>
      <c r="Z2" s="37"/>
      <c r="AA2" s="37"/>
      <c r="AB2" s="43"/>
    </row>
    <row r="3" spans="1:28" x14ac:dyDescent="0.3">
      <c r="A3" s="25">
        <v>20.5</v>
      </c>
      <c r="B3" s="26">
        <v>20.8</v>
      </c>
      <c r="C3" s="26">
        <v>20.7</v>
      </c>
      <c r="D3" s="26">
        <v>1.8</v>
      </c>
      <c r="E3" s="7">
        <f t="shared" ref="E3:E17" si="0">A3+B3</f>
        <v>41.3</v>
      </c>
      <c r="F3" s="7">
        <f t="shared" ref="F3:F17" si="1">C3+D3</f>
        <v>22.5</v>
      </c>
      <c r="G3" s="31">
        <f t="shared" ref="G3:G17" si="2">E3+2*F3</f>
        <v>86.3</v>
      </c>
      <c r="H3" s="49">
        <v>91964.391691394674</v>
      </c>
      <c r="I3" s="32">
        <f t="shared" ref="I3:I17" si="3">B3/6.89475729</f>
        <v>3.0167849461746608</v>
      </c>
      <c r="J3" s="31">
        <f t="shared" ref="J3:J17" si="4">G3/6.89475729</f>
        <v>12.516756771868904</v>
      </c>
      <c r="K3" s="31">
        <f t="shared" ref="K3:K17" si="5">H3/6.89475729</f>
        <v>13338.307328784111</v>
      </c>
      <c r="L3" s="8">
        <f t="shared" ref="L3:L17" si="6">LOG(K3)</f>
        <v>4.1251007198045864</v>
      </c>
      <c r="M3" s="8">
        <f t="shared" ref="M3:M17" si="7">LOG(J3)</f>
        <v>1.0974918130160989</v>
      </c>
      <c r="N3" s="17">
        <f t="shared" ref="N3:N17" si="8">LOG(I3)</f>
        <v>0.47954435226365094</v>
      </c>
      <c r="O3" s="25">
        <v>20.3</v>
      </c>
      <c r="P3" s="26">
        <v>-0.6</v>
      </c>
      <c r="Q3" s="26">
        <v>20.7</v>
      </c>
      <c r="R3" s="26">
        <v>20.8</v>
      </c>
      <c r="S3" s="31">
        <f t="shared" ref="S3:S17" si="9">O3+P3</f>
        <v>19.7</v>
      </c>
      <c r="T3" s="31">
        <f t="shared" ref="T3:T17" si="10">Q3+R3</f>
        <v>41.5</v>
      </c>
      <c r="U3" s="31">
        <f t="shared" ref="U3:U17" si="11">S3+2*T3</f>
        <v>102.7</v>
      </c>
      <c r="V3" s="26">
        <v>49995.429345751167</v>
      </c>
      <c r="W3" s="31">
        <f t="shared" ref="W3:W17" si="12">R3/6.89475729</f>
        <v>3.0167849461746608</v>
      </c>
      <c r="X3" s="31">
        <f t="shared" ref="X3:X17" si="13">U3/6.89475729</f>
        <v>14.895375671737387</v>
      </c>
      <c r="Y3" s="31">
        <f t="shared" ref="Y3:Y17" si="14">V3/6.89475729</f>
        <v>7251.2239724904321</v>
      </c>
      <c r="Z3" s="38">
        <f t="shared" ref="Z3:Z17" si="15">LOG(Y3)</f>
        <v>3.8604113196238599</v>
      </c>
      <c r="AA3" s="38">
        <f t="shared" ref="AA3:AA17" si="16">LOG(X3)</f>
        <v>1.1730514608981675</v>
      </c>
      <c r="AB3" s="44">
        <f t="shared" ref="AB3:AB17" si="17">LOG(W3)</f>
        <v>0.47954435226365094</v>
      </c>
    </row>
    <row r="4" spans="1:28" x14ac:dyDescent="0.3">
      <c r="A4" s="25">
        <v>20.5</v>
      </c>
      <c r="B4" s="26">
        <v>41.9</v>
      </c>
      <c r="C4" s="26">
        <v>20.7</v>
      </c>
      <c r="D4" s="26">
        <v>3.7</v>
      </c>
      <c r="E4" s="7">
        <f t="shared" si="0"/>
        <v>62.4</v>
      </c>
      <c r="F4" s="7">
        <f t="shared" si="1"/>
        <v>24.4</v>
      </c>
      <c r="G4" s="31">
        <f t="shared" si="2"/>
        <v>111.19999999999999</v>
      </c>
      <c r="H4" s="49">
        <v>94164.404223227742</v>
      </c>
      <c r="I4" s="32">
        <f t="shared" si="3"/>
        <v>6.0770812136883787</v>
      </c>
      <c r="J4" s="31">
        <f t="shared" si="4"/>
        <v>16.128196443010683</v>
      </c>
      <c r="K4" s="31">
        <f t="shared" si="5"/>
        <v>13657.392169525918</v>
      </c>
      <c r="L4" s="8">
        <f t="shared" si="6"/>
        <v>4.1353677802746853</v>
      </c>
      <c r="M4" s="8">
        <f t="shared" si="7"/>
        <v>1.2075858045469279</v>
      </c>
      <c r="N4" s="17">
        <f t="shared" si="8"/>
        <v>0.78369504026718473</v>
      </c>
      <c r="O4" s="25">
        <v>20.100000000000001</v>
      </c>
      <c r="P4" s="26">
        <v>-4.5</v>
      </c>
      <c r="Q4" s="26">
        <v>20.6</v>
      </c>
      <c r="R4" s="26">
        <v>41.2</v>
      </c>
      <c r="S4" s="31">
        <f t="shared" si="9"/>
        <v>15.600000000000001</v>
      </c>
      <c r="T4" s="31">
        <f t="shared" si="10"/>
        <v>61.800000000000004</v>
      </c>
      <c r="U4" s="31">
        <f t="shared" si="11"/>
        <v>139.20000000000002</v>
      </c>
      <c r="V4" s="26">
        <v>50351.600520565618</v>
      </c>
      <c r="W4" s="31">
        <f t="shared" si="12"/>
        <v>5.9755547972305783</v>
      </c>
      <c r="X4" s="31">
        <f t="shared" si="13"/>
        <v>20.189253101322731</v>
      </c>
      <c r="Y4" s="31">
        <f t="shared" si="14"/>
        <v>7302.8822339539693</v>
      </c>
      <c r="Z4" s="38">
        <f t="shared" si="15"/>
        <v>3.8634942972789514</v>
      </c>
      <c r="AA4" s="38">
        <f t="shared" si="16"/>
        <v>1.3051202525754326</v>
      </c>
      <c r="AB4" s="44">
        <f t="shared" si="17"/>
        <v>0.776378233334024</v>
      </c>
    </row>
    <row r="5" spans="1:28" x14ac:dyDescent="0.3">
      <c r="A5" s="25">
        <v>20.5</v>
      </c>
      <c r="B5" s="26">
        <v>61.6</v>
      </c>
      <c r="C5" s="26">
        <v>20.8</v>
      </c>
      <c r="D5" s="26">
        <v>4.8</v>
      </c>
      <c r="E5" s="7">
        <f t="shared" si="0"/>
        <v>82.1</v>
      </c>
      <c r="F5" s="7">
        <f t="shared" si="1"/>
        <v>25.6</v>
      </c>
      <c r="G5" s="31">
        <f t="shared" si="2"/>
        <v>133.30000000000001</v>
      </c>
      <c r="H5" s="49">
        <v>97538.788522848045</v>
      </c>
      <c r="I5" s="32">
        <f t="shared" si="3"/>
        <v>8.9343246482864949</v>
      </c>
      <c r="J5" s="31">
        <f t="shared" si="4"/>
        <v>19.333530448321266</v>
      </c>
      <c r="K5" s="31">
        <f t="shared" si="5"/>
        <v>14146.805234800084</v>
      </c>
      <c r="L5" s="8">
        <f t="shared" si="6"/>
        <v>4.150658374450332</v>
      </c>
      <c r="M5" s="8">
        <f t="shared" si="7"/>
        <v>1.2863111667147487</v>
      </c>
      <c r="N5" s="17">
        <f t="shared" si="8"/>
        <v>0.95106172946531486</v>
      </c>
      <c r="O5" s="25">
        <v>20.3</v>
      </c>
      <c r="P5" s="26">
        <v>-5.9</v>
      </c>
      <c r="Q5" s="26">
        <v>20.7</v>
      </c>
      <c r="R5" s="26">
        <v>60.7</v>
      </c>
      <c r="S5" s="31">
        <f t="shared" si="9"/>
        <v>14.4</v>
      </c>
      <c r="T5" s="31">
        <f t="shared" si="10"/>
        <v>81.400000000000006</v>
      </c>
      <c r="U5" s="31">
        <f t="shared" si="11"/>
        <v>177.20000000000002</v>
      </c>
      <c r="V5" s="26">
        <v>49921.712427945087</v>
      </c>
      <c r="W5" s="31">
        <f t="shared" si="12"/>
        <v>8.8037906842693232</v>
      </c>
      <c r="X5" s="31">
        <f t="shared" si="13"/>
        <v>25.70068713760336</v>
      </c>
      <c r="Y5" s="31">
        <f t="shared" si="14"/>
        <v>7240.5322374944808</v>
      </c>
      <c r="Z5" s="38">
        <f t="shared" si="15"/>
        <v>3.8597704915163589</v>
      </c>
      <c r="AA5" s="38">
        <f t="shared" si="16"/>
        <v>1.4099447348519214</v>
      </c>
      <c r="AB5" s="44">
        <f t="shared" si="17"/>
        <v>0.94466970837614705</v>
      </c>
    </row>
    <row r="6" spans="1:28" x14ac:dyDescent="0.3">
      <c r="A6" s="25">
        <v>34.700000000000003</v>
      </c>
      <c r="B6" s="26">
        <v>34.6</v>
      </c>
      <c r="C6" s="26">
        <v>34.700000000000003</v>
      </c>
      <c r="D6" s="26">
        <v>2.9</v>
      </c>
      <c r="E6" s="7">
        <f t="shared" si="0"/>
        <v>69.300000000000011</v>
      </c>
      <c r="F6" s="7">
        <f t="shared" si="1"/>
        <v>37.6</v>
      </c>
      <c r="G6" s="31">
        <f t="shared" si="2"/>
        <v>144.5</v>
      </c>
      <c r="H6" s="49">
        <v>115075.89285714287</v>
      </c>
      <c r="I6" s="32">
        <f t="shared" si="3"/>
        <v>5.0183057277713106</v>
      </c>
      <c r="J6" s="31">
        <f t="shared" si="4"/>
        <v>20.957953111646081</v>
      </c>
      <c r="K6" s="31">
        <f t="shared" si="5"/>
        <v>16690.347174953691</v>
      </c>
      <c r="L6" s="8">
        <f t="shared" si="6"/>
        <v>4.2224653705077957</v>
      </c>
      <c r="M6" s="8">
        <f t="shared" si="7"/>
        <v>1.3213488643934561</v>
      </c>
      <c r="N6" s="17">
        <f t="shared" si="8"/>
        <v>0.700557116093666</v>
      </c>
      <c r="O6" s="25">
        <v>34.299999999999997</v>
      </c>
      <c r="P6" s="26">
        <v>0.7</v>
      </c>
      <c r="Q6" s="26">
        <v>34.6</v>
      </c>
      <c r="R6" s="26">
        <v>34.1</v>
      </c>
      <c r="S6" s="31">
        <f t="shared" si="9"/>
        <v>35</v>
      </c>
      <c r="T6" s="31">
        <f t="shared" si="10"/>
        <v>68.7</v>
      </c>
      <c r="U6" s="31">
        <f t="shared" si="11"/>
        <v>172.4</v>
      </c>
      <c r="V6" s="26">
        <v>66150.374308343278</v>
      </c>
      <c r="W6" s="31">
        <f t="shared" si="12"/>
        <v>4.9457868588728813</v>
      </c>
      <c r="X6" s="31">
        <f t="shared" si="13"/>
        <v>25.004505996178437</v>
      </c>
      <c r="Y6" s="31">
        <f t="shared" si="14"/>
        <v>9594.3006440975496</v>
      </c>
      <c r="Z6" s="38">
        <f t="shared" si="15"/>
        <v>3.9820133232633825</v>
      </c>
      <c r="AA6" s="38">
        <f t="shared" si="16"/>
        <v>1.3980182787895834</v>
      </c>
      <c r="AB6" s="44">
        <f t="shared" si="17"/>
        <v>0.69423539629338715</v>
      </c>
    </row>
    <row r="7" spans="1:28" x14ac:dyDescent="0.3">
      <c r="A7" s="25">
        <v>34.299999999999997</v>
      </c>
      <c r="B7" s="26">
        <v>69</v>
      </c>
      <c r="C7" s="26">
        <v>34.700000000000003</v>
      </c>
      <c r="D7" s="26">
        <v>5.5</v>
      </c>
      <c r="E7" s="7">
        <f t="shared" si="0"/>
        <v>103.3</v>
      </c>
      <c r="F7" s="7">
        <f t="shared" si="1"/>
        <v>40.200000000000003</v>
      </c>
      <c r="G7" s="31">
        <f t="shared" si="2"/>
        <v>183.7</v>
      </c>
      <c r="H7" s="49">
        <v>127240.09900990099</v>
      </c>
      <c r="I7" s="32">
        <f t="shared" si="3"/>
        <v>10.007603907983249</v>
      </c>
      <c r="J7" s="31">
        <f t="shared" si="4"/>
        <v>26.643432433282939</v>
      </c>
      <c r="K7" s="31">
        <f t="shared" si="5"/>
        <v>18454.616117444359</v>
      </c>
      <c r="L7" s="8">
        <f t="shared" si="6"/>
        <v>4.2661050156758327</v>
      </c>
      <c r="M7" s="8">
        <f t="shared" si="7"/>
        <v>1.4255901736066976</v>
      </c>
      <c r="N7" s="17">
        <f t="shared" si="8"/>
        <v>1.0003301080381446</v>
      </c>
      <c r="O7" s="25">
        <v>34.299999999999997</v>
      </c>
      <c r="P7" s="26">
        <v>2.4</v>
      </c>
      <c r="Q7" s="26">
        <v>34.700000000000003</v>
      </c>
      <c r="R7" s="26">
        <v>67.8</v>
      </c>
      <c r="S7" s="31">
        <f t="shared" si="9"/>
        <v>36.699999999999996</v>
      </c>
      <c r="T7" s="31">
        <f t="shared" si="10"/>
        <v>102.5</v>
      </c>
      <c r="U7" s="31">
        <f t="shared" si="11"/>
        <v>241.7</v>
      </c>
      <c r="V7" s="26">
        <v>69513.898605208044</v>
      </c>
      <c r="W7" s="31">
        <f t="shared" si="12"/>
        <v>9.8335586226270184</v>
      </c>
      <c r="X7" s="31">
        <f t="shared" si="13"/>
        <v>35.055621225500744</v>
      </c>
      <c r="Y7" s="31">
        <f t="shared" si="14"/>
        <v>10082.138599139585</v>
      </c>
      <c r="Z7" s="38">
        <f t="shared" si="15"/>
        <v>4.003552663388561</v>
      </c>
      <c r="AA7" s="38">
        <f t="shared" si="16"/>
        <v>1.5447576677085397</v>
      </c>
      <c r="AB7" s="44">
        <f t="shared" si="17"/>
        <v>0.99271071116795273</v>
      </c>
    </row>
    <row r="8" spans="1:28" x14ac:dyDescent="0.3">
      <c r="A8" s="25">
        <v>34.700000000000003</v>
      </c>
      <c r="B8" s="26">
        <v>102.3</v>
      </c>
      <c r="C8" s="26">
        <v>34.9</v>
      </c>
      <c r="D8" s="26">
        <v>7.5</v>
      </c>
      <c r="E8" s="7">
        <f t="shared" si="0"/>
        <v>137</v>
      </c>
      <c r="F8" s="7">
        <f t="shared" si="1"/>
        <v>42.4</v>
      </c>
      <c r="G8" s="31">
        <f t="shared" si="2"/>
        <v>221.8</v>
      </c>
      <c r="H8" s="49">
        <v>129339.83877810775</v>
      </c>
      <c r="I8" s="32">
        <f t="shared" si="3"/>
        <v>14.837360576618643</v>
      </c>
      <c r="J8" s="31">
        <f t="shared" si="4"/>
        <v>32.169370243343259</v>
      </c>
      <c r="K8" s="31">
        <f t="shared" si="5"/>
        <v>18759.157623387167</v>
      </c>
      <c r="L8" s="8">
        <f t="shared" si="6"/>
        <v>4.273213332564981</v>
      </c>
      <c r="M8" s="8">
        <f t="shared" si="7"/>
        <v>1.5074425591140306</v>
      </c>
      <c r="N8" s="17">
        <f t="shared" si="8"/>
        <v>1.1713566510130495</v>
      </c>
      <c r="O8" s="25">
        <v>34.299999999999997</v>
      </c>
      <c r="P8" s="26">
        <v>-6.5</v>
      </c>
      <c r="Q8" s="26">
        <v>34.700000000000003</v>
      </c>
      <c r="R8" s="26">
        <v>101.7</v>
      </c>
      <c r="S8" s="31">
        <f t="shared" si="9"/>
        <v>27.799999999999997</v>
      </c>
      <c r="T8" s="31">
        <f t="shared" si="10"/>
        <v>136.4</v>
      </c>
      <c r="U8" s="31">
        <f t="shared" si="11"/>
        <v>300.60000000000002</v>
      </c>
      <c r="V8" s="26">
        <v>67523.160078960384</v>
      </c>
      <c r="W8" s="31">
        <f t="shared" si="12"/>
        <v>14.750337933940529</v>
      </c>
      <c r="X8" s="31">
        <f t="shared" si="13"/>
        <v>43.598343981735724</v>
      </c>
      <c r="Y8" s="31">
        <f t="shared" si="14"/>
        <v>9793.4063867475725</v>
      </c>
      <c r="Z8" s="38">
        <f t="shared" si="15"/>
        <v>3.9909337763441419</v>
      </c>
      <c r="AA8" s="38">
        <f t="shared" si="16"/>
        <v>1.6394699935517787</v>
      </c>
      <c r="AB8" s="44">
        <f t="shared" si="17"/>
        <v>1.1688019702236341</v>
      </c>
    </row>
    <row r="9" spans="1:28" x14ac:dyDescent="0.3">
      <c r="A9" s="25">
        <v>68.5</v>
      </c>
      <c r="B9" s="26">
        <v>68.7</v>
      </c>
      <c r="C9" s="26">
        <v>68.7</v>
      </c>
      <c r="D9" s="26">
        <v>4.5</v>
      </c>
      <c r="E9" s="7">
        <f t="shared" si="0"/>
        <v>137.19999999999999</v>
      </c>
      <c r="F9" s="7">
        <f t="shared" si="1"/>
        <v>73.2</v>
      </c>
      <c r="G9" s="31">
        <f t="shared" si="2"/>
        <v>283.60000000000002</v>
      </c>
      <c r="H9" s="49">
        <v>180216.54929577466</v>
      </c>
      <c r="I9" s="32">
        <f t="shared" si="3"/>
        <v>9.9640925866441918</v>
      </c>
      <c r="J9" s="31">
        <f t="shared" si="4"/>
        <v>41.132702439189124</v>
      </c>
      <c r="K9" s="31">
        <f t="shared" si="5"/>
        <v>26138.200623415221</v>
      </c>
      <c r="L9" s="8">
        <f t="shared" si="6"/>
        <v>4.4172756870616947</v>
      </c>
      <c r="M9" s="8">
        <f t="shared" si="7"/>
        <v>1.6141872438119182</v>
      </c>
      <c r="N9" s="17">
        <f t="shared" si="8"/>
        <v>0.9984377543604398</v>
      </c>
      <c r="O9" s="25">
        <v>68.2</v>
      </c>
      <c r="P9" s="26">
        <v>0.6</v>
      </c>
      <c r="Q9" s="26">
        <v>68.599999999999994</v>
      </c>
      <c r="R9" s="26">
        <v>68.099999999999994</v>
      </c>
      <c r="S9" s="31">
        <f t="shared" si="9"/>
        <v>68.8</v>
      </c>
      <c r="T9" s="31">
        <f t="shared" si="10"/>
        <v>136.69999999999999</v>
      </c>
      <c r="U9" s="31">
        <f t="shared" si="11"/>
        <v>342.2</v>
      </c>
      <c r="V9" s="26">
        <v>113139.32095668171</v>
      </c>
      <c r="W9" s="31">
        <f t="shared" si="12"/>
        <v>9.8770699439660756</v>
      </c>
      <c r="X9" s="31">
        <f t="shared" si="13"/>
        <v>49.631913874085043</v>
      </c>
      <c r="Y9" s="31">
        <f t="shared" si="14"/>
        <v>16409.471167429841</v>
      </c>
      <c r="Z9" s="38">
        <f t="shared" si="15"/>
        <v>4.2150945851501174</v>
      </c>
      <c r="AA9" s="38">
        <f t="shared" si="16"/>
        <v>1.6957610225059709</v>
      </c>
      <c r="AB9" s="44">
        <f t="shared" si="17"/>
        <v>0.99462812921367449</v>
      </c>
    </row>
    <row r="10" spans="1:28" x14ac:dyDescent="0.3">
      <c r="A10" s="25">
        <v>68.5</v>
      </c>
      <c r="B10" s="26">
        <v>137.69999999999999</v>
      </c>
      <c r="C10" s="26">
        <v>68.8</v>
      </c>
      <c r="D10" s="26">
        <v>8.8000000000000007</v>
      </c>
      <c r="E10" s="7">
        <f t="shared" si="0"/>
        <v>206.2</v>
      </c>
      <c r="F10" s="7">
        <f t="shared" si="1"/>
        <v>77.599999999999994</v>
      </c>
      <c r="G10" s="31">
        <f t="shared" si="2"/>
        <v>361.4</v>
      </c>
      <c r="H10" s="49">
        <v>190681.22676579922</v>
      </c>
      <c r="I10" s="32">
        <f t="shared" si="3"/>
        <v>19.971696494627441</v>
      </c>
      <c r="J10" s="31">
        <f t="shared" si="4"/>
        <v>52.416638439784727</v>
      </c>
      <c r="K10" s="31">
        <f t="shared" si="5"/>
        <v>27655.973770441338</v>
      </c>
      <c r="L10" s="8">
        <f t="shared" si="6"/>
        <v>4.4417889546397165</v>
      </c>
      <c r="M10" s="8">
        <f t="shared" si="7"/>
        <v>1.7194691655258023</v>
      </c>
      <c r="N10" s="17">
        <f t="shared" si="8"/>
        <v>1.300414957557813</v>
      </c>
      <c r="O10" s="25">
        <v>68.3</v>
      </c>
      <c r="P10" s="26">
        <v>1.2</v>
      </c>
      <c r="Q10" s="26">
        <v>68.7</v>
      </c>
      <c r="R10" s="26">
        <v>137</v>
      </c>
      <c r="S10" s="31">
        <f t="shared" si="9"/>
        <v>69.5</v>
      </c>
      <c r="T10" s="31">
        <f t="shared" si="10"/>
        <v>205.7</v>
      </c>
      <c r="U10" s="31">
        <f t="shared" si="11"/>
        <v>480.9</v>
      </c>
      <c r="V10" s="26">
        <v>113391.69657041918</v>
      </c>
      <c r="W10" s="31">
        <f t="shared" si="12"/>
        <v>19.87017007816964</v>
      </c>
      <c r="X10" s="31">
        <f t="shared" si="13"/>
        <v>69.748648106509336</v>
      </c>
      <c r="Y10" s="31">
        <f t="shared" si="14"/>
        <v>16446.075155521419</v>
      </c>
      <c r="Z10" s="38">
        <f t="shared" si="15"/>
        <v>4.2160622705731274</v>
      </c>
      <c r="AA10" s="38">
        <f t="shared" si="16"/>
        <v>1.8435357943746966</v>
      </c>
      <c r="AB10" s="44">
        <f t="shared" si="17"/>
        <v>1.2982015844572961</v>
      </c>
    </row>
    <row r="11" spans="1:28" x14ac:dyDescent="0.3">
      <c r="A11" s="25">
        <v>68.5</v>
      </c>
      <c r="B11" s="26">
        <v>206.6</v>
      </c>
      <c r="C11" s="26">
        <v>69</v>
      </c>
      <c r="D11" s="26">
        <v>11.2</v>
      </c>
      <c r="E11" s="7">
        <f t="shared" si="0"/>
        <v>275.10000000000002</v>
      </c>
      <c r="F11" s="7">
        <f t="shared" si="1"/>
        <v>80.2</v>
      </c>
      <c r="G11" s="31">
        <f t="shared" si="2"/>
        <v>435.5</v>
      </c>
      <c r="H11" s="49">
        <v>189552.95566502461</v>
      </c>
      <c r="I11" s="32">
        <f t="shared" si="3"/>
        <v>29.964796628831003</v>
      </c>
      <c r="J11" s="31">
        <f t="shared" si="4"/>
        <v>63.163934810531956</v>
      </c>
      <c r="K11" s="31">
        <f t="shared" si="5"/>
        <v>27492.331882363418</v>
      </c>
      <c r="L11" s="8">
        <f t="shared" si="6"/>
        <v>4.4392115779916086</v>
      </c>
      <c r="M11" s="8">
        <f t="shared" si="7"/>
        <v>1.8004691766445713</v>
      </c>
      <c r="N11" s="17">
        <f t="shared" si="8"/>
        <v>1.4766113344844911</v>
      </c>
      <c r="O11" s="25">
        <v>68.3</v>
      </c>
      <c r="P11" s="26">
        <v>7.5</v>
      </c>
      <c r="Q11" s="26">
        <v>68.7</v>
      </c>
      <c r="R11" s="26">
        <v>206</v>
      </c>
      <c r="S11" s="31">
        <f t="shared" si="9"/>
        <v>75.8</v>
      </c>
      <c r="T11" s="31">
        <f t="shared" si="10"/>
        <v>274.7</v>
      </c>
      <c r="U11" s="31">
        <f t="shared" si="11"/>
        <v>625.19999999999993</v>
      </c>
      <c r="V11" s="26">
        <v>111708.78704943806</v>
      </c>
      <c r="W11" s="31">
        <f t="shared" si="12"/>
        <v>29.877773986152889</v>
      </c>
      <c r="X11" s="31">
        <f t="shared" si="13"/>
        <v>90.677593670596039</v>
      </c>
      <c r="Y11" s="31">
        <f t="shared" si="14"/>
        <v>16201.989765681521</v>
      </c>
      <c r="Z11" s="38">
        <f t="shared" si="15"/>
        <v>4.2095683535050279</v>
      </c>
      <c r="AA11" s="38">
        <f t="shared" si="16"/>
        <v>1.9574999866480387</v>
      </c>
      <c r="AB11" s="44">
        <f t="shared" si="17"/>
        <v>1.4753482376700429</v>
      </c>
    </row>
    <row r="12" spans="1:28" x14ac:dyDescent="0.3">
      <c r="A12" s="25">
        <v>102.4</v>
      </c>
      <c r="B12" s="26">
        <v>68.8</v>
      </c>
      <c r="C12" s="26">
        <v>102.6</v>
      </c>
      <c r="D12" s="26">
        <v>4.5</v>
      </c>
      <c r="E12" s="7">
        <f t="shared" si="0"/>
        <v>171.2</v>
      </c>
      <c r="F12" s="7">
        <f t="shared" si="1"/>
        <v>107.1</v>
      </c>
      <c r="G12" s="31">
        <f t="shared" si="2"/>
        <v>385.4</v>
      </c>
      <c r="H12" s="49">
        <v>209421.85903983659</v>
      </c>
      <c r="I12" s="32">
        <f t="shared" si="3"/>
        <v>9.978596360423877</v>
      </c>
      <c r="J12" s="31">
        <f t="shared" si="4"/>
        <v>55.897544146909333</v>
      </c>
      <c r="K12" s="31">
        <f t="shared" si="5"/>
        <v>30374.07268035052</v>
      </c>
      <c r="L12" s="8">
        <f t="shared" si="6"/>
        <v>4.4825030278095186</v>
      </c>
      <c r="M12" s="8">
        <f t="shared" si="7"/>
        <v>1.7473927276203236</v>
      </c>
      <c r="N12" s="17">
        <f t="shared" si="8"/>
        <v>0.9990694555364007</v>
      </c>
      <c r="O12" s="25">
        <v>102.3</v>
      </c>
      <c r="P12" s="26">
        <v>-0.6</v>
      </c>
      <c r="Q12" s="26">
        <v>102.6</v>
      </c>
      <c r="R12" s="26">
        <v>68.8</v>
      </c>
      <c r="S12" s="31">
        <f t="shared" si="9"/>
        <v>101.7</v>
      </c>
      <c r="T12" s="31">
        <f t="shared" si="10"/>
        <v>171.39999999999998</v>
      </c>
      <c r="U12" s="31">
        <f t="shared" si="11"/>
        <v>444.49999999999994</v>
      </c>
      <c r="V12" s="26">
        <v>148165.13540467227</v>
      </c>
      <c r="W12" s="31">
        <f t="shared" si="12"/>
        <v>9.978596360423877</v>
      </c>
      <c r="X12" s="31">
        <f t="shared" si="13"/>
        <v>64.469274450703679</v>
      </c>
      <c r="Y12" s="31">
        <f t="shared" si="14"/>
        <v>21489.536059458922</v>
      </c>
      <c r="Z12" s="38">
        <f t="shared" si="15"/>
        <v>4.3322270395495233</v>
      </c>
      <c r="AA12" s="38">
        <f t="shared" si="16"/>
        <v>1.8093527826071218</v>
      </c>
      <c r="AB12" s="44">
        <f t="shared" si="17"/>
        <v>0.9990694555364007</v>
      </c>
    </row>
    <row r="13" spans="1:28" x14ac:dyDescent="0.3">
      <c r="A13" s="25">
        <v>102.6</v>
      </c>
      <c r="B13" s="26">
        <v>102.6</v>
      </c>
      <c r="C13" s="26">
        <v>102.7</v>
      </c>
      <c r="D13" s="26">
        <v>6.2</v>
      </c>
      <c r="E13" s="7">
        <f t="shared" si="0"/>
        <v>205.2</v>
      </c>
      <c r="F13" s="7">
        <f t="shared" si="1"/>
        <v>108.9</v>
      </c>
      <c r="G13" s="31">
        <f t="shared" si="2"/>
        <v>423</v>
      </c>
      <c r="H13" s="49">
        <v>219646.55172413791</v>
      </c>
      <c r="I13" s="32">
        <f t="shared" si="3"/>
        <v>14.8808718979577</v>
      </c>
      <c r="J13" s="31">
        <f t="shared" si="4"/>
        <v>61.350963088071225</v>
      </c>
      <c r="K13" s="31">
        <f t="shared" si="5"/>
        <v>31857.038976949672</v>
      </c>
      <c r="L13" s="8">
        <f t="shared" si="6"/>
        <v>4.5032054068783989</v>
      </c>
      <c r="M13" s="8">
        <f t="shared" si="7"/>
        <v>1.7878213846759317</v>
      </c>
      <c r="N13" s="17">
        <f t="shared" si="8"/>
        <v>1.1726283780766869</v>
      </c>
      <c r="O13" s="25">
        <v>102.3</v>
      </c>
      <c r="P13" s="26">
        <v>0.7</v>
      </c>
      <c r="Q13" s="26">
        <v>102.6</v>
      </c>
      <c r="R13" s="26">
        <v>102.6</v>
      </c>
      <c r="S13" s="31">
        <f t="shared" si="9"/>
        <v>103</v>
      </c>
      <c r="T13" s="31">
        <f t="shared" si="10"/>
        <v>205.2</v>
      </c>
      <c r="U13" s="31">
        <f t="shared" si="11"/>
        <v>513.4</v>
      </c>
      <c r="V13" s="26">
        <v>146669.86472224884</v>
      </c>
      <c r="W13" s="31">
        <f t="shared" si="12"/>
        <v>14.8808718979577</v>
      </c>
      <c r="X13" s="31">
        <f t="shared" si="13"/>
        <v>74.462374584907252</v>
      </c>
      <c r="Y13" s="31">
        <f t="shared" si="14"/>
        <v>21272.665382286261</v>
      </c>
      <c r="Z13" s="38">
        <f t="shared" si="15"/>
        <v>4.3278219087225276</v>
      </c>
      <c r="AA13" s="38">
        <f t="shared" si="16"/>
        <v>1.871936881636314</v>
      </c>
      <c r="AB13" s="44">
        <f t="shared" si="17"/>
        <v>1.1726283780766869</v>
      </c>
    </row>
    <row r="14" spans="1:28" x14ac:dyDescent="0.3">
      <c r="A14" s="25">
        <v>102.7</v>
      </c>
      <c r="B14" s="26">
        <v>206.3</v>
      </c>
      <c r="C14" s="26">
        <v>102.8</v>
      </c>
      <c r="D14" s="26">
        <v>10.8</v>
      </c>
      <c r="E14" s="7">
        <f t="shared" si="0"/>
        <v>309</v>
      </c>
      <c r="F14" s="7">
        <f t="shared" si="1"/>
        <v>113.6</v>
      </c>
      <c r="G14" s="31">
        <f t="shared" si="2"/>
        <v>536.20000000000005</v>
      </c>
      <c r="H14" s="49">
        <v>238654.50310559009</v>
      </c>
      <c r="I14" s="32">
        <f t="shared" si="3"/>
        <v>29.921285307491949</v>
      </c>
      <c r="J14" s="31">
        <f t="shared" si="4"/>
        <v>77.769235006675629</v>
      </c>
      <c r="K14" s="31">
        <f t="shared" si="5"/>
        <v>34613.909245468174</v>
      </c>
      <c r="L14" s="8">
        <f t="shared" si="6"/>
        <v>4.5392506506625221</v>
      </c>
      <c r="M14" s="8">
        <f t="shared" si="7"/>
        <v>1.8908078269477502</v>
      </c>
      <c r="N14" s="17">
        <f t="shared" si="8"/>
        <v>1.4759802452740409</v>
      </c>
      <c r="O14" s="25">
        <v>102.3</v>
      </c>
      <c r="P14" s="26">
        <v>-1.4</v>
      </c>
      <c r="Q14" s="26">
        <v>102.6</v>
      </c>
      <c r="R14" s="26">
        <v>206.2</v>
      </c>
      <c r="S14" s="31">
        <f t="shared" si="9"/>
        <v>100.89999999999999</v>
      </c>
      <c r="T14" s="31">
        <f t="shared" si="10"/>
        <v>308.79999999999995</v>
      </c>
      <c r="U14" s="31">
        <f t="shared" si="11"/>
        <v>718.49999999999989</v>
      </c>
      <c r="V14" s="26">
        <v>149710.31323853065</v>
      </c>
      <c r="W14" s="31">
        <f t="shared" si="12"/>
        <v>29.906781533712259</v>
      </c>
      <c r="X14" s="31">
        <f t="shared" si="13"/>
        <v>104.20961460704295</v>
      </c>
      <c r="Y14" s="31">
        <f t="shared" si="14"/>
        <v>21713.645156975592</v>
      </c>
      <c r="Z14" s="38">
        <f t="shared" si="15"/>
        <v>4.3367327363367068</v>
      </c>
      <c r="AA14" s="38">
        <f t="shared" si="16"/>
        <v>2.0179077897711339</v>
      </c>
      <c r="AB14" s="44">
        <f t="shared" si="17"/>
        <v>1.4757696782483871</v>
      </c>
    </row>
    <row r="15" spans="1:28" x14ac:dyDescent="0.3">
      <c r="A15" s="25">
        <v>137.6</v>
      </c>
      <c r="B15" s="26">
        <v>102.6</v>
      </c>
      <c r="C15" s="26">
        <v>137.19999999999999</v>
      </c>
      <c r="D15" s="26">
        <v>5.9</v>
      </c>
      <c r="E15" s="7">
        <f t="shared" si="0"/>
        <v>240.2</v>
      </c>
      <c r="F15" s="7">
        <f t="shared" si="1"/>
        <v>143.1</v>
      </c>
      <c r="G15" s="31">
        <f t="shared" si="2"/>
        <v>526.4</v>
      </c>
      <c r="H15" s="49">
        <v>257797.63912310285</v>
      </c>
      <c r="I15" s="32">
        <f t="shared" si="3"/>
        <v>14.8808718979577</v>
      </c>
      <c r="J15" s="31">
        <f t="shared" si="4"/>
        <v>76.34786517626641</v>
      </c>
      <c r="K15" s="31">
        <f t="shared" si="5"/>
        <v>37390.386387785788</v>
      </c>
      <c r="L15" s="8">
        <f t="shared" si="6"/>
        <v>4.5727599531246979</v>
      </c>
      <c r="M15" s="8">
        <f t="shared" si="7"/>
        <v>1.8827968979067884</v>
      </c>
      <c r="N15" s="17">
        <f t="shared" si="8"/>
        <v>1.1726283780766869</v>
      </c>
      <c r="O15" s="25">
        <v>137.19999999999999</v>
      </c>
      <c r="P15" s="26">
        <v>0.3</v>
      </c>
      <c r="Q15" s="26">
        <v>137.5</v>
      </c>
      <c r="R15" s="26">
        <v>102.9</v>
      </c>
      <c r="S15" s="31">
        <f t="shared" si="9"/>
        <v>137.5</v>
      </c>
      <c r="T15" s="31">
        <f t="shared" si="10"/>
        <v>240.4</v>
      </c>
      <c r="U15" s="31">
        <f t="shared" si="11"/>
        <v>618.29999999999995</v>
      </c>
      <c r="V15" s="26">
        <v>182834.80341690083</v>
      </c>
      <c r="W15" s="31">
        <f t="shared" si="12"/>
        <v>14.924383219296759</v>
      </c>
      <c r="X15" s="31">
        <f t="shared" si="13"/>
        <v>89.676833279797719</v>
      </c>
      <c r="Y15" s="31">
        <f t="shared" si="14"/>
        <v>26517.946278120664</v>
      </c>
      <c r="Z15" s="38">
        <f t="shared" si="15"/>
        <v>4.4235398864515627</v>
      </c>
      <c r="AA15" s="38">
        <f t="shared" si="16"/>
        <v>1.9526802637997647</v>
      </c>
      <c r="AB15" s="44">
        <f t="shared" si="17"/>
        <v>1.1738963920633223</v>
      </c>
    </row>
    <row r="16" spans="1:28" x14ac:dyDescent="0.3">
      <c r="A16" s="25">
        <v>137.6</v>
      </c>
      <c r="B16" s="26">
        <v>137.5</v>
      </c>
      <c r="C16" s="26">
        <v>137.4</v>
      </c>
      <c r="D16" s="26">
        <v>7.2</v>
      </c>
      <c r="E16" s="7">
        <f t="shared" si="0"/>
        <v>275.10000000000002</v>
      </c>
      <c r="F16" s="7">
        <f t="shared" si="1"/>
        <v>144.6</v>
      </c>
      <c r="G16" s="31">
        <f t="shared" si="2"/>
        <v>564.29999999999995</v>
      </c>
      <c r="H16" s="49">
        <v>270105.47132498352</v>
      </c>
      <c r="I16" s="32">
        <f t="shared" si="3"/>
        <v>19.942688947068071</v>
      </c>
      <c r="J16" s="31">
        <f t="shared" si="4"/>
        <v>81.844795438767349</v>
      </c>
      <c r="K16" s="31">
        <f t="shared" si="5"/>
        <v>39175.486527529894</v>
      </c>
      <c r="L16" s="8">
        <f t="shared" si="6"/>
        <v>4.5930143987566954</v>
      </c>
      <c r="M16" s="8">
        <f t="shared" si="7"/>
        <v>1.9129910675709307</v>
      </c>
      <c r="N16" s="17">
        <f t="shared" si="8"/>
        <v>1.299783715467171</v>
      </c>
      <c r="O16" s="25">
        <v>137.30000000000001</v>
      </c>
      <c r="P16" s="26">
        <v>-0.8</v>
      </c>
      <c r="Q16" s="26">
        <v>137.6</v>
      </c>
      <c r="R16" s="26">
        <v>137.6</v>
      </c>
      <c r="S16" s="31">
        <f t="shared" si="9"/>
        <v>136.5</v>
      </c>
      <c r="T16" s="31">
        <f t="shared" si="10"/>
        <v>275.2</v>
      </c>
      <c r="U16" s="31">
        <f t="shared" si="11"/>
        <v>686.9</v>
      </c>
      <c r="V16" s="26">
        <v>184679.13129899805</v>
      </c>
      <c r="W16" s="31">
        <f t="shared" si="12"/>
        <v>19.957192720847754</v>
      </c>
      <c r="X16" s="31">
        <f t="shared" si="13"/>
        <v>99.626422092662224</v>
      </c>
      <c r="Y16" s="31">
        <f t="shared" si="14"/>
        <v>26785.443421895718</v>
      </c>
      <c r="Z16" s="38">
        <f t="shared" si="15"/>
        <v>4.4278988403332367</v>
      </c>
      <c r="AA16" s="38">
        <f t="shared" si="16"/>
        <v>1.9983745336773231</v>
      </c>
      <c r="AB16" s="44">
        <f t="shared" si="17"/>
        <v>1.3000994512003818</v>
      </c>
    </row>
    <row r="17" spans="1:28" ht="15" thickBot="1" x14ac:dyDescent="0.35">
      <c r="A17" s="27">
        <v>137.6</v>
      </c>
      <c r="B17" s="28">
        <v>275.3</v>
      </c>
      <c r="C17" s="28">
        <v>137.4</v>
      </c>
      <c r="D17" s="28">
        <v>12.2</v>
      </c>
      <c r="E17" s="13">
        <f t="shared" si="0"/>
        <v>412.9</v>
      </c>
      <c r="F17" s="13">
        <f t="shared" si="1"/>
        <v>149.6</v>
      </c>
      <c r="G17" s="34">
        <f t="shared" si="2"/>
        <v>712.09999999999991</v>
      </c>
      <c r="H17" s="50">
        <v>285652.50696378824</v>
      </c>
      <c r="I17" s="35">
        <f t="shared" si="3"/>
        <v>39.928889215475195</v>
      </c>
      <c r="J17" s="34">
        <f t="shared" si="4"/>
        <v>103.28137308514306</v>
      </c>
      <c r="K17" s="34">
        <f t="shared" si="5"/>
        <v>41430.393406029267</v>
      </c>
      <c r="L17" s="14">
        <f t="shared" si="6"/>
        <v>4.6173190572002119</v>
      </c>
      <c r="M17" s="14">
        <f t="shared" si="7"/>
        <v>2.0140220030706883</v>
      </c>
      <c r="N17" s="18">
        <f t="shared" si="8"/>
        <v>1.6012872286942197</v>
      </c>
      <c r="O17" s="27">
        <v>137.4</v>
      </c>
      <c r="P17" s="28">
        <v>-7.2</v>
      </c>
      <c r="Q17" s="28">
        <v>137.6</v>
      </c>
      <c r="R17" s="28">
        <v>275.10000000000002</v>
      </c>
      <c r="S17" s="34">
        <f t="shared" si="9"/>
        <v>130.20000000000002</v>
      </c>
      <c r="T17" s="34">
        <f t="shared" si="10"/>
        <v>412.70000000000005</v>
      </c>
      <c r="U17" s="34">
        <f t="shared" si="11"/>
        <v>955.60000000000014</v>
      </c>
      <c r="V17" s="28">
        <v>186901.08520533788</v>
      </c>
      <c r="W17" s="34">
        <f t="shared" si="12"/>
        <v>39.899881667915828</v>
      </c>
      <c r="X17" s="34">
        <f t="shared" si="13"/>
        <v>138.59806223867818</v>
      </c>
      <c r="Y17" s="34">
        <f t="shared" si="14"/>
        <v>27107.710589960137</v>
      </c>
      <c r="Z17" s="45">
        <f t="shared" si="15"/>
        <v>4.4330928403347336</v>
      </c>
      <c r="AA17" s="45">
        <f t="shared" si="16"/>
        <v>2.1417571583787298</v>
      </c>
      <c r="AB17" s="46">
        <f t="shared" si="17"/>
        <v>1.6009716076905729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4" t="s">
        <v>17</v>
      </c>
      <c r="B22" s="4"/>
      <c r="O22" s="4" t="s">
        <v>17</v>
      </c>
      <c r="P22" s="4"/>
    </row>
    <row r="23" spans="1:28" x14ac:dyDescent="0.3">
      <c r="A23" s="1" t="s">
        <v>18</v>
      </c>
      <c r="B23" s="1">
        <v>0.99641404587888049</v>
      </c>
      <c r="O23" s="1" t="s">
        <v>18</v>
      </c>
      <c r="P23" s="1">
        <v>0.99564662238622559</v>
      </c>
    </row>
    <row r="24" spans="1:28" x14ac:dyDescent="0.3">
      <c r="A24" s="1" t="s">
        <v>19</v>
      </c>
      <c r="B24" s="1">
        <v>0.99284095082471968</v>
      </c>
      <c r="O24" s="1" t="s">
        <v>19</v>
      </c>
      <c r="P24" s="1">
        <v>0.99131219666909931</v>
      </c>
    </row>
    <row r="25" spans="1:28" x14ac:dyDescent="0.3">
      <c r="A25" s="1" t="s">
        <v>20</v>
      </c>
      <c r="B25" s="1">
        <v>0.99164777596217302</v>
      </c>
      <c r="O25" s="1" t="s">
        <v>20</v>
      </c>
      <c r="P25" s="1">
        <v>0.98986422944728247</v>
      </c>
    </row>
    <row r="26" spans="1:28" x14ac:dyDescent="0.3">
      <c r="A26" s="1" t="s">
        <v>21</v>
      </c>
      <c r="B26" s="1">
        <v>1.5919544698872284E-2</v>
      </c>
      <c r="O26" s="1" t="s">
        <v>21</v>
      </c>
      <c r="P26" s="1">
        <v>2.1951738423105591E-2</v>
      </c>
    </row>
    <row r="27" spans="1:28" ht="15" thickBot="1" x14ac:dyDescent="0.35">
      <c r="A27" s="2" t="s">
        <v>22</v>
      </c>
      <c r="B27" s="2">
        <v>15</v>
      </c>
      <c r="O27" s="2" t="s">
        <v>22</v>
      </c>
      <c r="P27" s="2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3"/>
      <c r="B30" s="3" t="s">
        <v>28</v>
      </c>
      <c r="C30" s="3" t="s">
        <v>29</v>
      </c>
      <c r="D30" s="3" t="s">
        <v>30</v>
      </c>
      <c r="E30" s="3" t="s">
        <v>31</v>
      </c>
      <c r="F30" s="3" t="s">
        <v>32</v>
      </c>
      <c r="O30" s="3"/>
      <c r="P30" s="3" t="s">
        <v>28</v>
      </c>
      <c r="Q30" s="3" t="s">
        <v>29</v>
      </c>
      <c r="R30" s="3" t="s">
        <v>30</v>
      </c>
      <c r="S30" s="3" t="s">
        <v>31</v>
      </c>
      <c r="T30" s="3" t="s">
        <v>32</v>
      </c>
    </row>
    <row r="31" spans="1:28" x14ac:dyDescent="0.3">
      <c r="A31" s="1" t="s">
        <v>24</v>
      </c>
      <c r="B31" s="1">
        <v>2</v>
      </c>
      <c r="C31" s="1">
        <v>0.42176143641373198</v>
      </c>
      <c r="D31" s="1">
        <v>0.21088071820686599</v>
      </c>
      <c r="E31" s="1">
        <v>832.10012378705653</v>
      </c>
      <c r="F31" s="1">
        <v>1.3462697065188909E-13</v>
      </c>
      <c r="O31" s="1" t="s">
        <v>24</v>
      </c>
      <c r="P31" s="1">
        <v>2</v>
      </c>
      <c r="Q31" s="1">
        <v>0.65981100149680305</v>
      </c>
      <c r="R31" s="1">
        <v>0.32990550074840153</v>
      </c>
      <c r="S31" s="1">
        <v>684.62336835587917</v>
      </c>
      <c r="T31" s="1">
        <v>4.2999151564241475E-13</v>
      </c>
    </row>
    <row r="32" spans="1:28" x14ac:dyDescent="0.3">
      <c r="A32" s="1" t="s">
        <v>25</v>
      </c>
      <c r="B32" s="1">
        <v>12</v>
      </c>
      <c r="C32" s="1">
        <v>3.0411828410327117E-3</v>
      </c>
      <c r="D32" s="1">
        <v>2.5343190341939266E-4</v>
      </c>
      <c r="E32" s="1"/>
      <c r="F32" s="1"/>
      <c r="O32" s="1" t="s">
        <v>25</v>
      </c>
      <c r="P32" s="1">
        <v>12</v>
      </c>
      <c r="Q32" s="1">
        <v>5.7825458375574037E-3</v>
      </c>
      <c r="R32" s="1">
        <v>4.8187881979645033E-4</v>
      </c>
      <c r="S32" s="1"/>
      <c r="T32" s="1"/>
    </row>
    <row r="33" spans="1:23" ht="15" thickBot="1" x14ac:dyDescent="0.35">
      <c r="A33" s="2" t="s">
        <v>26</v>
      </c>
      <c r="B33" s="2">
        <v>14</v>
      </c>
      <c r="C33" s="2">
        <v>0.4248026192547647</v>
      </c>
      <c r="D33" s="2"/>
      <c r="E33" s="2"/>
      <c r="F33" s="2"/>
      <c r="O33" s="2" t="s">
        <v>26</v>
      </c>
      <c r="P33" s="2">
        <v>14</v>
      </c>
      <c r="Q33" s="2">
        <v>0.66559354733436049</v>
      </c>
      <c r="R33" s="2"/>
      <c r="S33" s="2"/>
      <c r="T33" s="2"/>
    </row>
    <row r="34" spans="1:23" ht="15" thickBot="1" x14ac:dyDescent="0.35"/>
    <row r="35" spans="1:23" x14ac:dyDescent="0.3">
      <c r="A35" s="3"/>
      <c r="B35" s="3" t="s">
        <v>33</v>
      </c>
      <c r="C35" s="3" t="s">
        <v>21</v>
      </c>
      <c r="D35" s="3" t="s">
        <v>34</v>
      </c>
      <c r="E35" s="3" t="s">
        <v>35</v>
      </c>
      <c r="F35" s="3" t="s">
        <v>36</v>
      </c>
      <c r="G35" s="3" t="s">
        <v>37</v>
      </c>
      <c r="H35" s="3" t="s">
        <v>38</v>
      </c>
      <c r="I35" s="3" t="s">
        <v>39</v>
      </c>
      <c r="O35" s="3"/>
      <c r="P35" s="3" t="s">
        <v>33</v>
      </c>
      <c r="Q35" s="3" t="s">
        <v>21</v>
      </c>
      <c r="R35" s="3" t="s">
        <v>34</v>
      </c>
      <c r="S35" s="3" t="s">
        <v>35</v>
      </c>
      <c r="T35" s="3" t="s">
        <v>36</v>
      </c>
      <c r="U35" s="3" t="s">
        <v>37</v>
      </c>
      <c r="V35" s="3" t="s">
        <v>38</v>
      </c>
      <c r="W35" s="3" t="s">
        <v>39</v>
      </c>
    </row>
    <row r="36" spans="1:23" x14ac:dyDescent="0.3">
      <c r="A36" s="1" t="s">
        <v>27</v>
      </c>
      <c r="B36" s="1">
        <v>3.3466460400461004</v>
      </c>
      <c r="C36" s="1">
        <v>2.7209581790376917E-2</v>
      </c>
      <c r="D36" s="1">
        <v>122.99512965060319</v>
      </c>
      <c r="E36" s="1">
        <v>5.5953327489449586E-20</v>
      </c>
      <c r="F36" s="1">
        <v>3.2873614541513474</v>
      </c>
      <c r="G36" s="1">
        <v>3.4059306259408535</v>
      </c>
      <c r="H36" s="1">
        <v>3.2873614541513474</v>
      </c>
      <c r="I36" s="1">
        <v>3.4059306259408535</v>
      </c>
      <c r="O36" s="1" t="s">
        <v>27</v>
      </c>
      <c r="P36" s="1">
        <v>2.6086610306354485</v>
      </c>
      <c r="Q36" s="1">
        <v>4.5245345010522825E-2</v>
      </c>
      <c r="R36" s="1">
        <v>57.655898745578035</v>
      </c>
      <c r="S36" s="1">
        <v>4.8927778572053149E-16</v>
      </c>
      <c r="T36" s="1">
        <v>2.5100798924438013</v>
      </c>
      <c r="U36" s="1">
        <v>2.7072421688270958</v>
      </c>
      <c r="V36" s="1">
        <v>2.5100798924438013</v>
      </c>
      <c r="W36" s="1">
        <v>2.7072421688270958</v>
      </c>
    </row>
    <row r="37" spans="1:23" x14ac:dyDescent="0.3">
      <c r="A37" s="1" t="s">
        <v>40</v>
      </c>
      <c r="B37" s="1">
        <v>0.77119364239008437</v>
      </c>
      <c r="C37" s="1">
        <v>3.1727662880290837E-2</v>
      </c>
      <c r="D37" s="1">
        <v>24.306664039510718</v>
      </c>
      <c r="E37" s="1">
        <v>1.4159177336943235E-11</v>
      </c>
      <c r="F37" s="1">
        <v>0.70206500345114997</v>
      </c>
      <c r="G37" s="1">
        <v>0.84032228132901876</v>
      </c>
      <c r="H37" s="1">
        <v>0.70206500345114997</v>
      </c>
      <c r="I37" s="1">
        <v>0.84032228132901876</v>
      </c>
      <c r="O37" s="1" t="s">
        <v>40</v>
      </c>
      <c r="P37" s="1">
        <v>1.3149228725917625</v>
      </c>
      <c r="Q37" s="1">
        <v>5.3305284319201618E-2</v>
      </c>
      <c r="R37" s="1">
        <v>24.667777114136907</v>
      </c>
      <c r="S37" s="1">
        <v>1.1900979338333195E-11</v>
      </c>
      <c r="T37" s="1">
        <v>1.1987806352280268</v>
      </c>
      <c r="U37" s="1">
        <v>1.4310651099554983</v>
      </c>
      <c r="V37" s="1">
        <v>1.1987806352280268</v>
      </c>
      <c r="W37" s="1">
        <v>1.4310651099554983</v>
      </c>
    </row>
    <row r="38" spans="1:23" ht="15" thickBot="1" x14ac:dyDescent="0.35">
      <c r="A38" s="2" t="s">
        <v>41</v>
      </c>
      <c r="B38" s="2">
        <v>-0.18666070930646425</v>
      </c>
      <c r="C38" s="2">
        <v>2.9716234009363428E-2</v>
      </c>
      <c r="D38" s="2">
        <v>-6.2814389349487705</v>
      </c>
      <c r="E38" s="2">
        <v>4.0587217766805859E-5</v>
      </c>
      <c r="F38" s="2">
        <v>-0.25140682121545888</v>
      </c>
      <c r="G38" s="2">
        <v>-0.1219145973974696</v>
      </c>
      <c r="H38" s="2">
        <v>-0.25140682121545888</v>
      </c>
      <c r="I38" s="2">
        <v>-0.1219145973974696</v>
      </c>
      <c r="O38" s="2" t="s">
        <v>41</v>
      </c>
      <c r="P38" s="2">
        <v>-0.63570742715506134</v>
      </c>
      <c r="Q38" s="2">
        <v>5.0667780006395061E-2</v>
      </c>
      <c r="R38" s="2">
        <v>-12.546581418700901</v>
      </c>
      <c r="S38" s="2">
        <v>2.9395231157153583E-8</v>
      </c>
      <c r="T38" s="2">
        <v>-0.74610303628375163</v>
      </c>
      <c r="U38" s="2">
        <v>-0.52531181802637106</v>
      </c>
      <c r="V38" s="2">
        <v>-0.74610303628375163</v>
      </c>
      <c r="W38" s="2">
        <v>-0.52531181802637106</v>
      </c>
    </row>
    <row r="40" spans="1:23" x14ac:dyDescent="0.3">
      <c r="B40">
        <f>10^B36</f>
        <v>2221.498580376965</v>
      </c>
      <c r="P40">
        <f>10^P36</f>
        <v>406.12622155533541</v>
      </c>
    </row>
    <row r="41" spans="1:23" x14ac:dyDescent="0.3">
      <c r="B41" s="1">
        <v>0.77119364239008437</v>
      </c>
      <c r="P41" s="1">
        <v>1.3149228725917625</v>
      </c>
    </row>
    <row r="42" spans="1:23" ht="15" thickBot="1" x14ac:dyDescent="0.35">
      <c r="B42" s="2">
        <v>-0.18666070930646425</v>
      </c>
      <c r="P42" s="2">
        <v>-0.63570742715506134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CS 5% VPF</vt:lpstr>
      <vt:lpstr>CS 5% HPF</vt:lpstr>
      <vt:lpstr>CS 5% CaCl2 VPF</vt:lpstr>
      <vt:lpstr>CS 5% CaCl2HPF</vt:lpstr>
      <vt:lpstr>CS 10% VPF</vt:lpstr>
      <vt:lpstr>CS 10% HPF</vt:lpstr>
      <vt:lpstr>CS 10% CaCl2 VPF</vt:lpstr>
      <vt:lpstr>CS 10% Cacl2 HPF</vt:lpstr>
      <vt:lpstr>Gr 5% VPF</vt:lpstr>
      <vt:lpstr>Gr 5% HPF</vt:lpstr>
      <vt:lpstr>Gr 5% CaCl2 VPF</vt:lpstr>
      <vt:lpstr>Gr 5% CaCl2 HPF</vt:lpstr>
      <vt:lpstr>Gr 10% VPF</vt:lpstr>
      <vt:lpstr>Gr 10% HPF</vt:lpstr>
      <vt:lpstr>Gr 10% CaCl2 VPF</vt:lpstr>
      <vt:lpstr>Gr 10% CaCl2 HPF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kazmee2</dc:creator>
  <cp:lastModifiedBy>kazmee2</cp:lastModifiedBy>
  <dcterms:created xsi:type="dcterms:W3CDTF">2012-10-22T14:10:27Z</dcterms:created>
  <dcterms:modified xsi:type="dcterms:W3CDTF">2012-10-22T17:31:01Z</dcterms:modified>
</cp:coreProperties>
</file>