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Arrowood\"/>
    </mc:Choice>
  </mc:AlternateContent>
  <bookViews>
    <workbookView xWindow="930" yWindow="105" windowWidth="17070" windowHeight="14100" activeTab="1"/>
  </bookViews>
  <sheets>
    <sheet name="2" sheetId="4" r:id="rId1"/>
    <sheet name="1" sheetId="3" r:id="rId2"/>
  </sheets>
  <externalReferences>
    <externalReference r:id="rId3"/>
  </externalReferences>
  <definedNames>
    <definedName name="solver_adj" localSheetId="0" hidden="1">[1]Sheet1!$A$3:$B$3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[1]Sheet1!$C$3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98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N29" i="4" l="1"/>
  <c r="P29" i="4" s="1"/>
  <c r="Q29" i="4" s="1"/>
  <c r="R29" i="4" s="1"/>
  <c r="N22" i="4"/>
  <c r="O22" i="4" s="1"/>
  <c r="P22" i="4" s="1"/>
  <c r="M22" i="4"/>
  <c r="J22" i="4"/>
  <c r="E22" i="4"/>
  <c r="G22" i="4" s="1"/>
  <c r="H22" i="4" s="1"/>
  <c r="N21" i="4"/>
  <c r="O21" i="4" s="1"/>
  <c r="P21" i="4" s="1"/>
  <c r="M21" i="4"/>
  <c r="J21" i="4"/>
  <c r="E21" i="4"/>
  <c r="F21" i="4" s="1"/>
  <c r="N20" i="4"/>
  <c r="M20" i="4"/>
  <c r="J20" i="4"/>
  <c r="E20" i="4"/>
  <c r="G20" i="4" s="1"/>
  <c r="H20" i="4" s="1"/>
  <c r="N19" i="4"/>
  <c r="M19" i="4"/>
  <c r="J19" i="4"/>
  <c r="E19" i="4"/>
  <c r="G19" i="4" s="1"/>
  <c r="H19" i="4" s="1"/>
  <c r="N18" i="4"/>
  <c r="M18" i="4"/>
  <c r="J18" i="4"/>
  <c r="E18" i="4"/>
  <c r="G18" i="4" s="1"/>
  <c r="H18" i="4" s="1"/>
  <c r="N17" i="4"/>
  <c r="M17" i="4"/>
  <c r="J17" i="4"/>
  <c r="E17" i="4"/>
  <c r="F17" i="4" s="1"/>
  <c r="N16" i="4"/>
  <c r="M16" i="4"/>
  <c r="J16" i="4"/>
  <c r="E16" i="4"/>
  <c r="G16" i="4" s="1"/>
  <c r="H16" i="4" s="1"/>
  <c r="N15" i="4"/>
  <c r="M15" i="4"/>
  <c r="J15" i="4"/>
  <c r="E15" i="4"/>
  <c r="G15" i="4" s="1"/>
  <c r="H15" i="4" s="1"/>
  <c r="N14" i="4"/>
  <c r="M14" i="4"/>
  <c r="J14" i="4"/>
  <c r="E14" i="4"/>
  <c r="G14" i="4" s="1"/>
  <c r="H14" i="4" s="1"/>
  <c r="N13" i="4"/>
  <c r="M13" i="4"/>
  <c r="J13" i="4"/>
  <c r="E13" i="4"/>
  <c r="F13" i="4" s="1"/>
  <c r="N12" i="4"/>
  <c r="M12" i="4"/>
  <c r="J12" i="4"/>
  <c r="E12" i="4"/>
  <c r="G12" i="4" s="1"/>
  <c r="H12" i="4" s="1"/>
  <c r="N11" i="4"/>
  <c r="M11" i="4"/>
  <c r="J11" i="4"/>
  <c r="E11" i="4"/>
  <c r="G11" i="4" s="1"/>
  <c r="H11" i="4" s="1"/>
  <c r="N10" i="4"/>
  <c r="M10" i="4"/>
  <c r="J10" i="4"/>
  <c r="E10" i="4"/>
  <c r="G10" i="4" s="1"/>
  <c r="H10" i="4" s="1"/>
  <c r="N9" i="4"/>
  <c r="M9" i="4"/>
  <c r="J9" i="4"/>
  <c r="E9" i="4"/>
  <c r="F9" i="4" s="1"/>
  <c r="N8" i="4"/>
  <c r="M8" i="4"/>
  <c r="J8" i="4"/>
  <c r="E8" i="4"/>
  <c r="G8" i="4" s="1"/>
  <c r="H8" i="4" s="1"/>
  <c r="O15" i="4" l="1"/>
  <c r="P15" i="4" s="1"/>
  <c r="O16" i="4"/>
  <c r="P16" i="4" s="1"/>
  <c r="O18" i="4"/>
  <c r="P18" i="4" s="1"/>
  <c r="O19" i="4"/>
  <c r="P19" i="4" s="1"/>
  <c r="O14" i="4"/>
  <c r="P14" i="4" s="1"/>
  <c r="Q14" i="4" s="1"/>
  <c r="R14" i="4" s="1"/>
  <c r="O17" i="4"/>
  <c r="P17" i="4" s="1"/>
  <c r="O8" i="4"/>
  <c r="P8" i="4" s="1"/>
  <c r="Q8" i="4" s="1"/>
  <c r="R8" i="4" s="1"/>
  <c r="O12" i="4"/>
  <c r="P12" i="4" s="1"/>
  <c r="Q12" i="4" s="1"/>
  <c r="R12" i="4" s="1"/>
  <c r="O9" i="4"/>
  <c r="P9" i="4" s="1"/>
  <c r="Q9" i="4" s="1"/>
  <c r="R9" i="4" s="1"/>
  <c r="O20" i="4"/>
  <c r="P20" i="4" s="1"/>
  <c r="Q20" i="4" s="1"/>
  <c r="R20" i="4" s="1"/>
  <c r="O11" i="4"/>
  <c r="P11" i="4" s="1"/>
  <c r="Q11" i="4" s="1"/>
  <c r="R11" i="4" s="1"/>
  <c r="Q21" i="4"/>
  <c r="R21" i="4" s="1"/>
  <c r="O13" i="4"/>
  <c r="P13" i="4" s="1"/>
  <c r="Q13" i="4" s="1"/>
  <c r="R13" i="4" s="1"/>
  <c r="O10" i="4"/>
  <c r="P10" i="4" s="1"/>
  <c r="Q10" i="4" s="1"/>
  <c r="R10" i="4" s="1"/>
  <c r="Q16" i="4"/>
  <c r="R16" i="4" s="1"/>
  <c r="G21" i="4"/>
  <c r="H21" i="4" s="1"/>
  <c r="G17" i="4"/>
  <c r="H17" i="4" s="1"/>
  <c r="G13" i="4"/>
  <c r="H13" i="4" s="1"/>
  <c r="G9" i="4"/>
  <c r="H9" i="4" s="1"/>
  <c r="Q18" i="4"/>
  <c r="R18" i="4" s="1"/>
  <c r="Q17" i="4"/>
  <c r="R17" i="4" s="1"/>
  <c r="F8" i="4"/>
  <c r="F12" i="4"/>
  <c r="F16" i="4"/>
  <c r="F20" i="4"/>
  <c r="Q22" i="4"/>
  <c r="R22" i="4" s="1"/>
  <c r="Q15" i="4"/>
  <c r="R15" i="4" s="1"/>
  <c r="Q19" i="4"/>
  <c r="R19" i="4" s="1"/>
  <c r="F11" i="4"/>
  <c r="F15" i="4"/>
  <c r="F19" i="4"/>
  <c r="F10" i="4"/>
  <c r="F14" i="4"/>
  <c r="F18" i="4"/>
  <c r="F22" i="4"/>
  <c r="N29" i="3"/>
  <c r="P29" i="3" s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P9" i="3" l="1"/>
  <c r="Q9" i="3" s="1"/>
  <c r="G22" i="3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<sst xmlns="http://schemas.openxmlformats.org/spreadsheetml/2006/main" count="48" uniqueCount="24">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</sst>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3149938895071"/>
          <c:y val="2.6038646382084779E-2"/>
          <c:w val="0.75270674990760078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12.044960116026106</c:v>
                </c:pt>
                <c:pt idx="1">
                  <c:v>15.039883973894128</c:v>
                </c:pt>
                <c:pt idx="2">
                  <c:v>17.918781725888326</c:v>
                </c:pt>
                <c:pt idx="3">
                  <c:v>20.159535895576507</c:v>
                </c:pt>
                <c:pt idx="4">
                  <c:v>25.076142131979697</c:v>
                </c:pt>
                <c:pt idx="5">
                  <c:v>30.014503263234229</c:v>
                </c:pt>
                <c:pt idx="6">
                  <c:v>39.80420594633793</c:v>
                </c:pt>
                <c:pt idx="7">
                  <c:v>49.753444525018125</c:v>
                </c:pt>
                <c:pt idx="8">
                  <c:v>59.782451051486589</c:v>
                </c:pt>
                <c:pt idx="9">
                  <c:v>54.561276287164617</c:v>
                </c:pt>
                <c:pt idx="10">
                  <c:v>59.463379260333582</c:v>
                </c:pt>
                <c:pt idx="11">
                  <c:v>74.633792603335763</c:v>
                </c:pt>
                <c:pt idx="12">
                  <c:v>74.735315445975345</c:v>
                </c:pt>
                <c:pt idx="13">
                  <c:v>79.825960841189271</c:v>
                </c:pt>
                <c:pt idx="14">
                  <c:v>99.818709209572162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11922.812502943034</c:v>
                </c:pt>
                <c:pt idx="1">
                  <c:v>12966.288680956062</c:v>
                </c:pt>
                <c:pt idx="2">
                  <c:v>12885.591565794612</c:v>
                </c:pt>
                <c:pt idx="3">
                  <c:v>15353.80849973347</c:v>
                </c:pt>
                <c:pt idx="4">
                  <c:v>16751.390775291533</c:v>
                </c:pt>
                <c:pt idx="5">
                  <c:v>17599.272951813924</c:v>
                </c:pt>
                <c:pt idx="6">
                  <c:v>23441.452870357072</c:v>
                </c:pt>
                <c:pt idx="7">
                  <c:v>24971.784064948453</c:v>
                </c:pt>
                <c:pt idx="8">
                  <c:v>26083.126908608167</c:v>
                </c:pt>
                <c:pt idx="9">
                  <c:v>28014.269471174601</c:v>
                </c:pt>
                <c:pt idx="10">
                  <c:v>29129.676319562499</c:v>
                </c:pt>
                <c:pt idx="11">
                  <c:v>31849.597921318898</c:v>
                </c:pt>
                <c:pt idx="12">
                  <c:v>34432.689618443605</c:v>
                </c:pt>
                <c:pt idx="13">
                  <c:v>35530.843104386913</c:v>
                </c:pt>
                <c:pt idx="14">
                  <c:v>38171.590519912883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E6B-A0E7-1203AA66BF2C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xVal>
            <c:numRef>
              <c:f>'2'!$H$8:$H$22</c:f>
              <c:numCache>
                <c:formatCode>0.0</c:formatCode>
                <c:ptCount val="15"/>
                <c:pt idx="0">
                  <c:v>11.986947063089195</c:v>
                </c:pt>
                <c:pt idx="1">
                  <c:v>15.105148658448153</c:v>
                </c:pt>
                <c:pt idx="2">
                  <c:v>17.911530094271214</c:v>
                </c:pt>
                <c:pt idx="3">
                  <c:v>20.137781000725163</c:v>
                </c:pt>
                <c:pt idx="4">
                  <c:v>25.054387237128356</c:v>
                </c:pt>
                <c:pt idx="5">
                  <c:v>29.956490210297321</c:v>
                </c:pt>
                <c:pt idx="6">
                  <c:v>39.811457577955039</c:v>
                </c:pt>
                <c:pt idx="7">
                  <c:v>49.804205946337923</c:v>
                </c:pt>
                <c:pt idx="8">
                  <c:v>59.789702683103705</c:v>
                </c:pt>
                <c:pt idx="9">
                  <c:v>54.554024655547508</c:v>
                </c:pt>
                <c:pt idx="10">
                  <c:v>59.557650471356055</c:v>
                </c:pt>
                <c:pt idx="11">
                  <c:v>74.619289340101531</c:v>
                </c:pt>
                <c:pt idx="12">
                  <c:v>74.720812182741128</c:v>
                </c:pt>
                <c:pt idx="13">
                  <c:v>79.825960841189271</c:v>
                </c:pt>
                <c:pt idx="14">
                  <c:v>99.847715736040612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10877.447425670774</c:v>
                </c:pt>
                <c:pt idx="1">
                  <c:v>11552.979648557808</c:v>
                </c:pt>
                <c:pt idx="2">
                  <c:v>12202.518293888854</c:v>
                </c:pt>
                <c:pt idx="3">
                  <c:v>14945.784061256303</c:v>
                </c:pt>
                <c:pt idx="4">
                  <c:v>16295.355902863821</c:v>
                </c:pt>
                <c:pt idx="5">
                  <c:v>17163.031232200257</c:v>
                </c:pt>
                <c:pt idx="6">
                  <c:v>24094.506336156774</c:v>
                </c:pt>
                <c:pt idx="7">
                  <c:v>25359.256128486904</c:v>
                </c:pt>
                <c:pt idx="8">
                  <c:v>26353.334953310849</c:v>
                </c:pt>
                <c:pt idx="9">
                  <c:v>28713.107848109757</c:v>
                </c:pt>
                <c:pt idx="10">
                  <c:v>29737.945184979162</c:v>
                </c:pt>
                <c:pt idx="11">
                  <c:v>32362.265316821144</c:v>
                </c:pt>
                <c:pt idx="12">
                  <c:v>34964.439768901051</c:v>
                </c:pt>
                <c:pt idx="13">
                  <c:v>36439.117852034055</c:v>
                </c:pt>
                <c:pt idx="14">
                  <c:v>38893.403838706014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C-46FA-8789-CB7F5031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layout>
            <c:manualLayout>
              <c:xMode val="edge"/>
              <c:yMode val="edge"/>
              <c:x val="0.4453377767209295"/>
              <c:y val="0.93187870941573858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639482070684383"/>
          <c:y val="0.58289669360858332"/>
          <c:w val="0.10628827729575133"/>
          <c:h val="0.1249053225602290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12.044960116026106</c:v>
                </c:pt>
                <c:pt idx="1">
                  <c:v>15.039883973894128</c:v>
                </c:pt>
                <c:pt idx="2">
                  <c:v>17.918781725888326</c:v>
                </c:pt>
                <c:pt idx="3">
                  <c:v>20.159535895576507</c:v>
                </c:pt>
                <c:pt idx="4">
                  <c:v>25.076142131979697</c:v>
                </c:pt>
                <c:pt idx="5">
                  <c:v>30.014503263234229</c:v>
                </c:pt>
                <c:pt idx="6">
                  <c:v>39.80420594633793</c:v>
                </c:pt>
                <c:pt idx="7">
                  <c:v>49.753444525018125</c:v>
                </c:pt>
                <c:pt idx="8">
                  <c:v>59.782451051486589</c:v>
                </c:pt>
                <c:pt idx="9">
                  <c:v>54.561276287164617</c:v>
                </c:pt>
                <c:pt idx="10">
                  <c:v>59.463379260333582</c:v>
                </c:pt>
                <c:pt idx="11">
                  <c:v>74.633792603335763</c:v>
                </c:pt>
                <c:pt idx="12">
                  <c:v>74.735315445975345</c:v>
                </c:pt>
                <c:pt idx="13">
                  <c:v>79.825960841189271</c:v>
                </c:pt>
                <c:pt idx="14">
                  <c:v>99.818709209572162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11922.812502943034</c:v>
                </c:pt>
                <c:pt idx="1">
                  <c:v>12966.288680956062</c:v>
                </c:pt>
                <c:pt idx="2">
                  <c:v>12885.591565794612</c:v>
                </c:pt>
                <c:pt idx="3">
                  <c:v>15353.80849973347</c:v>
                </c:pt>
                <c:pt idx="4">
                  <c:v>16751.390775291533</c:v>
                </c:pt>
                <c:pt idx="5">
                  <c:v>17599.272951813924</c:v>
                </c:pt>
                <c:pt idx="6">
                  <c:v>23441.452870357072</c:v>
                </c:pt>
                <c:pt idx="7">
                  <c:v>24971.784064948453</c:v>
                </c:pt>
                <c:pt idx="8">
                  <c:v>26083.126908608167</c:v>
                </c:pt>
                <c:pt idx="9">
                  <c:v>28014.269471174601</c:v>
                </c:pt>
                <c:pt idx="10">
                  <c:v>29129.676319562499</c:v>
                </c:pt>
                <c:pt idx="11">
                  <c:v>31849.597921318898</c:v>
                </c:pt>
                <c:pt idx="12">
                  <c:v>34432.689618443605</c:v>
                </c:pt>
                <c:pt idx="13">
                  <c:v>35530.843104386913</c:v>
                </c:pt>
                <c:pt idx="14">
                  <c:v>38171.590519912883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B23-9128-6033690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414619</xdr:colOff>
      <xdr:row>24</xdr:row>
      <xdr:rowOff>4966</xdr:rowOff>
    </xdr:from>
    <xdr:to>
      <xdr:col>10</xdr:col>
      <xdr:colOff>393317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4E2938FD-C457-420A-905B-E224AE59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7" zoomScale="85" zoomScaleNormal="85" workbookViewId="0">
      <pane xSplit="1" topLeftCell="B1" activePane="topRight" state="frozen"/>
      <selection activeCell="A4" sqref="A4"/>
      <selection pane="topRight" activeCell="M27" sqref="M27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20.7</v>
      </c>
      <c r="D8" s="19">
        <v>20.7</v>
      </c>
      <c r="E8">
        <f>AVERAGE(B8,D8)</f>
        <v>20.65</v>
      </c>
      <c r="F8">
        <f>E8/6.895</f>
        <v>2.9949238578680202</v>
      </c>
      <c r="G8">
        <f t="shared" ref="G8:G22" si="0">C8+E8*3</f>
        <v>82.649999999999991</v>
      </c>
      <c r="H8" s="4">
        <f>G8/6.895</f>
        <v>11.986947063089195</v>
      </c>
      <c r="I8" s="15"/>
      <c r="J8" s="4">
        <f>C8/6.895</f>
        <v>3.002175489485134</v>
      </c>
      <c r="K8" s="25">
        <v>38.6</v>
      </c>
      <c r="L8" s="25">
        <v>44.2</v>
      </c>
      <c r="M8" s="12">
        <f>K8/1000</f>
        <v>3.8600000000000002E-2</v>
      </c>
      <c r="N8" s="12">
        <f>L8/1000</f>
        <v>4.4200000000000003E-2</v>
      </c>
      <c r="O8" s="1">
        <f>AVERAGE(M8:N8)</f>
        <v>4.1400000000000006E-2</v>
      </c>
      <c r="P8" s="24">
        <f>O8/(150)</f>
        <v>2.7600000000000004E-4</v>
      </c>
      <c r="Q8">
        <f>J8/(P8)</f>
        <v>10877.447425670774</v>
      </c>
      <c r="R8">
        <f t="shared" ref="R8:R22" si="1">Q8/6.895</f>
        <v>1577.5848333097572</v>
      </c>
      <c r="S8" s="4"/>
      <c r="T8" s="24"/>
    </row>
    <row r="9" spans="1:21">
      <c r="A9">
        <v>2</v>
      </c>
      <c r="B9" s="17">
        <v>20.8</v>
      </c>
      <c r="C9" s="18">
        <v>41.9</v>
      </c>
      <c r="D9" s="19">
        <v>20.7</v>
      </c>
      <c r="E9">
        <f t="shared" ref="E9:E22" si="2">AVERAGE(B9,D9)</f>
        <v>20.75</v>
      </c>
      <c r="F9">
        <f t="shared" ref="F9:F22" si="3">E9/6.895</f>
        <v>3.0094271211022483</v>
      </c>
      <c r="G9">
        <f t="shared" si="0"/>
        <v>104.15</v>
      </c>
      <c r="H9" s="4">
        <f t="shared" ref="H9:H22" si="4">G9/6.895</f>
        <v>15.105148658448153</v>
      </c>
      <c r="I9" s="15"/>
      <c r="J9" s="4">
        <f t="shared" ref="J9:J22" si="5">C9/6.895</f>
        <v>6.0768672951414073</v>
      </c>
      <c r="K9" s="25">
        <v>74</v>
      </c>
      <c r="L9" s="25">
        <v>83.8</v>
      </c>
      <c r="M9" s="12">
        <f t="shared" ref="M9:N22" si="6">K9/1000</f>
        <v>7.3999999999999996E-2</v>
      </c>
      <c r="N9" s="12">
        <f t="shared" si="6"/>
        <v>8.3799999999999999E-2</v>
      </c>
      <c r="O9" s="1">
        <f t="shared" ref="O9:O22" si="7">AVERAGE(M9:N9)</f>
        <v>7.8899999999999998E-2</v>
      </c>
      <c r="P9" s="24">
        <f t="shared" ref="P9:P22" si="8">O9/(150)</f>
        <v>5.2599999999999999E-4</v>
      </c>
      <c r="Q9">
        <f t="shared" ref="Q9:Q22" si="9">J9/(P9)</f>
        <v>11552.979648557808</v>
      </c>
      <c r="R9">
        <f t="shared" si="1"/>
        <v>1675.5590498270933</v>
      </c>
      <c r="S9" s="4"/>
      <c r="T9" s="24"/>
    </row>
    <row r="10" spans="1:21">
      <c r="A10">
        <v>3</v>
      </c>
      <c r="B10" s="17">
        <v>20.7</v>
      </c>
      <c r="C10" s="18">
        <v>61.7</v>
      </c>
      <c r="D10" s="19">
        <v>20.5</v>
      </c>
      <c r="E10">
        <f t="shared" si="2"/>
        <v>20.6</v>
      </c>
      <c r="F10">
        <f t="shared" si="3"/>
        <v>2.9876722262509068</v>
      </c>
      <c r="G10">
        <f t="shared" si="0"/>
        <v>123.5</v>
      </c>
      <c r="H10" s="4">
        <f t="shared" si="4"/>
        <v>17.911530094271214</v>
      </c>
      <c r="I10" s="15"/>
      <c r="J10" s="4">
        <f t="shared" si="5"/>
        <v>8.9485134155184927</v>
      </c>
      <c r="K10" s="25">
        <v>104</v>
      </c>
      <c r="L10" s="25">
        <v>116</v>
      </c>
      <c r="M10" s="12">
        <f t="shared" si="6"/>
        <v>0.104</v>
      </c>
      <c r="N10" s="12">
        <f t="shared" si="6"/>
        <v>0.11600000000000001</v>
      </c>
      <c r="O10" s="1">
        <f t="shared" si="7"/>
        <v>0.11</v>
      </c>
      <c r="P10" s="24">
        <f t="shared" si="8"/>
        <v>7.3333333333333334E-4</v>
      </c>
      <c r="Q10">
        <f t="shared" si="9"/>
        <v>12202.518293888854</v>
      </c>
      <c r="R10">
        <f t="shared" si="1"/>
        <v>1769.7633493674916</v>
      </c>
      <c r="S10" s="4"/>
      <c r="T10" s="24"/>
    </row>
    <row r="11" spans="1:21">
      <c r="A11">
        <v>4</v>
      </c>
      <c r="B11" s="17">
        <v>34.799999999999997</v>
      </c>
      <c r="C11" s="18">
        <v>34.9</v>
      </c>
      <c r="D11" s="19">
        <v>34.5</v>
      </c>
      <c r="E11">
        <f t="shared" si="2"/>
        <v>34.65</v>
      </c>
      <c r="F11">
        <f t="shared" si="3"/>
        <v>5.0253807106598982</v>
      </c>
      <c r="G11">
        <f t="shared" si="0"/>
        <v>138.85</v>
      </c>
      <c r="H11" s="4">
        <f t="shared" si="4"/>
        <v>20.137781000725163</v>
      </c>
      <c r="I11" s="15"/>
      <c r="J11" s="4">
        <f t="shared" si="5"/>
        <v>5.0616388687454679</v>
      </c>
      <c r="K11" s="25">
        <v>48.4</v>
      </c>
      <c r="L11" s="25">
        <v>53.2</v>
      </c>
      <c r="M11" s="12">
        <f t="shared" si="6"/>
        <v>4.8399999999999999E-2</v>
      </c>
      <c r="N11" s="12">
        <f t="shared" si="6"/>
        <v>5.3200000000000004E-2</v>
      </c>
      <c r="O11" s="1">
        <f t="shared" si="7"/>
        <v>5.0799999999999998E-2</v>
      </c>
      <c r="P11" s="24">
        <f t="shared" si="8"/>
        <v>3.3866666666666664E-4</v>
      </c>
      <c r="Q11">
        <f t="shared" si="9"/>
        <v>14945.784061256303</v>
      </c>
      <c r="R11">
        <f t="shared" si="1"/>
        <v>2167.6264048232492</v>
      </c>
      <c r="S11" s="4"/>
      <c r="T11" s="24"/>
    </row>
    <row r="12" spans="1:21">
      <c r="A12">
        <v>5</v>
      </c>
      <c r="B12" s="17">
        <v>34.799999999999997</v>
      </c>
      <c r="C12" s="18">
        <v>68.5</v>
      </c>
      <c r="D12" s="19">
        <v>34.700000000000003</v>
      </c>
      <c r="E12">
        <f t="shared" si="2"/>
        <v>34.75</v>
      </c>
      <c r="F12">
        <f t="shared" si="3"/>
        <v>5.0398839738941268</v>
      </c>
      <c r="G12">
        <f t="shared" si="0"/>
        <v>172.75</v>
      </c>
      <c r="H12" s="4">
        <f t="shared" si="4"/>
        <v>25.054387237128356</v>
      </c>
      <c r="I12" s="15"/>
      <c r="J12" s="4">
        <f t="shared" si="5"/>
        <v>9.9347353154459768</v>
      </c>
      <c r="K12" s="25">
        <v>87.2</v>
      </c>
      <c r="L12" s="25">
        <v>95.7</v>
      </c>
      <c r="M12" s="12">
        <f t="shared" si="6"/>
        <v>8.72E-2</v>
      </c>
      <c r="N12" s="12">
        <f t="shared" si="6"/>
        <v>9.5700000000000007E-2</v>
      </c>
      <c r="O12" s="1">
        <f t="shared" si="7"/>
        <v>9.1450000000000004E-2</v>
      </c>
      <c r="P12" s="24">
        <f t="shared" si="8"/>
        <v>6.0966666666666667E-4</v>
      </c>
      <c r="Q12">
        <f t="shared" si="9"/>
        <v>16295.355902863821</v>
      </c>
      <c r="R12">
        <f t="shared" si="1"/>
        <v>2363.3583615466023</v>
      </c>
      <c r="S12" s="4"/>
      <c r="T12" s="24"/>
    </row>
    <row r="13" spans="1:21">
      <c r="A13">
        <v>6</v>
      </c>
      <c r="B13" s="17">
        <v>34.700000000000003</v>
      </c>
      <c r="C13" s="18">
        <v>102.6</v>
      </c>
      <c r="D13" s="19">
        <v>34.6</v>
      </c>
      <c r="E13">
        <f t="shared" si="2"/>
        <v>34.650000000000006</v>
      </c>
      <c r="F13">
        <f t="shared" si="3"/>
        <v>5.0253807106599</v>
      </c>
      <c r="G13">
        <f t="shared" si="0"/>
        <v>206.55</v>
      </c>
      <c r="H13" s="4">
        <f t="shared" si="4"/>
        <v>29.956490210297321</v>
      </c>
      <c r="I13" s="15"/>
      <c r="J13" s="4">
        <f t="shared" si="5"/>
        <v>14.880348078317622</v>
      </c>
      <c r="K13" s="25">
        <v>124.1</v>
      </c>
      <c r="L13" s="25">
        <v>136</v>
      </c>
      <c r="M13" s="12">
        <f t="shared" si="6"/>
        <v>0.12409999999999999</v>
      </c>
      <c r="N13" s="12">
        <f t="shared" si="6"/>
        <v>0.13600000000000001</v>
      </c>
      <c r="O13" s="1">
        <f t="shared" si="7"/>
        <v>0.13005</v>
      </c>
      <c r="P13" s="24">
        <f t="shared" si="8"/>
        <v>8.6700000000000004E-4</v>
      </c>
      <c r="Q13">
        <f t="shared" si="9"/>
        <v>17163.031232200257</v>
      </c>
      <c r="R13">
        <f t="shared" si="1"/>
        <v>2489.1995985787175</v>
      </c>
      <c r="S13" s="4"/>
      <c r="T13" s="24"/>
    </row>
    <row r="14" spans="1:21">
      <c r="A14">
        <v>7</v>
      </c>
      <c r="B14" s="17">
        <v>68.5</v>
      </c>
      <c r="C14" s="18">
        <v>69</v>
      </c>
      <c r="D14" s="19">
        <v>68.5</v>
      </c>
      <c r="E14">
        <f t="shared" si="2"/>
        <v>68.5</v>
      </c>
      <c r="F14">
        <f t="shared" si="3"/>
        <v>9.9347353154459768</v>
      </c>
      <c r="G14">
        <f t="shared" si="0"/>
        <v>274.5</v>
      </c>
      <c r="H14" s="4">
        <f t="shared" si="4"/>
        <v>39.811457577955039</v>
      </c>
      <c r="I14" s="15"/>
      <c r="J14" s="4">
        <f t="shared" si="5"/>
        <v>10.007251631617114</v>
      </c>
      <c r="K14" s="25">
        <v>59.6</v>
      </c>
      <c r="L14" s="25">
        <v>65</v>
      </c>
      <c r="M14" s="12">
        <f t="shared" si="6"/>
        <v>5.96E-2</v>
      </c>
      <c r="N14" s="12">
        <f t="shared" si="6"/>
        <v>6.5000000000000002E-2</v>
      </c>
      <c r="O14" s="1">
        <f t="shared" si="7"/>
        <v>6.2300000000000001E-2</v>
      </c>
      <c r="P14" s="24">
        <f t="shared" si="8"/>
        <v>4.1533333333333336E-4</v>
      </c>
      <c r="Q14">
        <f t="shared" si="9"/>
        <v>24094.506336156774</v>
      </c>
      <c r="R14">
        <f t="shared" si="1"/>
        <v>3494.4896789204895</v>
      </c>
      <c r="S14" s="4"/>
      <c r="T14" s="24"/>
    </row>
    <row r="15" spans="1:21">
      <c r="A15">
        <v>8</v>
      </c>
      <c r="B15" s="17">
        <v>68.599999999999994</v>
      </c>
      <c r="C15" s="18">
        <v>137.9</v>
      </c>
      <c r="D15" s="19">
        <v>68.400000000000006</v>
      </c>
      <c r="E15">
        <f t="shared" si="2"/>
        <v>68.5</v>
      </c>
      <c r="F15">
        <f t="shared" si="3"/>
        <v>9.9347353154459768</v>
      </c>
      <c r="G15">
        <f t="shared" si="0"/>
        <v>343.4</v>
      </c>
      <c r="H15" s="4">
        <f t="shared" si="4"/>
        <v>49.804205946337923</v>
      </c>
      <c r="I15" s="15"/>
      <c r="J15" s="4">
        <f t="shared" si="5"/>
        <v>20.000000000000004</v>
      </c>
      <c r="K15" s="25">
        <v>113.3</v>
      </c>
      <c r="L15" s="25">
        <v>123.3</v>
      </c>
      <c r="M15" s="12">
        <f t="shared" si="6"/>
        <v>0.1133</v>
      </c>
      <c r="N15" s="12">
        <f t="shared" si="6"/>
        <v>0.12329999999999999</v>
      </c>
      <c r="O15" s="1">
        <f t="shared" si="7"/>
        <v>0.11829999999999999</v>
      </c>
      <c r="P15" s="24">
        <f t="shared" si="8"/>
        <v>7.8866666666666657E-4</v>
      </c>
      <c r="Q15">
        <f t="shared" si="9"/>
        <v>25359.256128486904</v>
      </c>
      <c r="R15">
        <f t="shared" si="1"/>
        <v>3677.9196705564764</v>
      </c>
      <c r="S15" s="4"/>
      <c r="T15" s="24"/>
    </row>
    <row r="16" spans="1:21">
      <c r="A16">
        <v>9</v>
      </c>
      <c r="B16" s="17">
        <v>68.599999999999994</v>
      </c>
      <c r="C16" s="18">
        <v>206.6</v>
      </c>
      <c r="D16" s="19">
        <v>68.5</v>
      </c>
      <c r="E16">
        <f t="shared" si="2"/>
        <v>68.55</v>
      </c>
      <c r="F16">
        <f t="shared" si="3"/>
        <v>9.9419869470630893</v>
      </c>
      <c r="G16">
        <f t="shared" si="0"/>
        <v>412.25</v>
      </c>
      <c r="H16" s="4">
        <f t="shared" si="4"/>
        <v>59.789702683103705</v>
      </c>
      <c r="I16" s="15"/>
      <c r="J16" s="4">
        <f t="shared" si="5"/>
        <v>29.96374184191443</v>
      </c>
      <c r="K16" s="25">
        <v>162.6</v>
      </c>
      <c r="L16" s="25">
        <v>178.5</v>
      </c>
      <c r="M16" s="12">
        <f t="shared" si="6"/>
        <v>0.16259999999999999</v>
      </c>
      <c r="N16" s="12">
        <f t="shared" si="6"/>
        <v>0.17849999999999999</v>
      </c>
      <c r="O16" s="1">
        <f t="shared" si="7"/>
        <v>0.17054999999999998</v>
      </c>
      <c r="P16" s="24">
        <f t="shared" si="8"/>
        <v>1.1369999999999998E-3</v>
      </c>
      <c r="Q16">
        <f t="shared" si="9"/>
        <v>26353.334953310849</v>
      </c>
      <c r="R16">
        <f t="shared" si="1"/>
        <v>3822.0935392764104</v>
      </c>
      <c r="S16" s="4"/>
      <c r="T16" s="24"/>
    </row>
    <row r="17" spans="1:20">
      <c r="A17">
        <v>10</v>
      </c>
      <c r="B17" s="17">
        <v>102.4</v>
      </c>
      <c r="C17" s="18">
        <v>68.5</v>
      </c>
      <c r="D17" s="19">
        <v>102.7</v>
      </c>
      <c r="E17">
        <f t="shared" si="2"/>
        <v>102.55000000000001</v>
      </c>
      <c r="F17">
        <f t="shared" si="3"/>
        <v>14.87309644670051</v>
      </c>
      <c r="G17">
        <f t="shared" si="0"/>
        <v>376.15000000000003</v>
      </c>
      <c r="H17" s="4">
        <f t="shared" si="4"/>
        <v>54.554024655547508</v>
      </c>
      <c r="I17" s="15"/>
      <c r="J17" s="4">
        <f t="shared" si="5"/>
        <v>9.9347353154459768</v>
      </c>
      <c r="K17" s="25">
        <v>49.6</v>
      </c>
      <c r="L17" s="25">
        <v>54.2</v>
      </c>
      <c r="M17" s="12">
        <f t="shared" si="6"/>
        <v>4.9599999999999998E-2</v>
      </c>
      <c r="N17" s="12">
        <f t="shared" si="6"/>
        <v>5.4200000000000005E-2</v>
      </c>
      <c r="O17" s="1">
        <f t="shared" si="7"/>
        <v>5.1900000000000002E-2</v>
      </c>
      <c r="P17" s="24">
        <f t="shared" si="8"/>
        <v>3.4600000000000001E-4</v>
      </c>
      <c r="Q17">
        <f t="shared" si="9"/>
        <v>28713.107848109757</v>
      </c>
      <c r="R17">
        <f t="shared" si="1"/>
        <v>4164.3376139390512</v>
      </c>
      <c r="S17" s="4"/>
      <c r="T17" s="24"/>
    </row>
    <row r="18" spans="1:20">
      <c r="A18">
        <v>11</v>
      </c>
      <c r="B18" s="17">
        <v>102.6</v>
      </c>
      <c r="C18" s="18">
        <v>103</v>
      </c>
      <c r="D18" s="19">
        <v>102.5</v>
      </c>
      <c r="E18">
        <f t="shared" si="2"/>
        <v>102.55</v>
      </c>
      <c r="F18">
        <f t="shared" si="3"/>
        <v>14.873096446700508</v>
      </c>
      <c r="G18">
        <f t="shared" si="0"/>
        <v>410.65</v>
      </c>
      <c r="H18" s="4">
        <f t="shared" si="4"/>
        <v>59.557650471356055</v>
      </c>
      <c r="I18" s="15"/>
      <c r="J18" s="4">
        <f t="shared" si="5"/>
        <v>14.938361131254533</v>
      </c>
      <c r="K18" s="25">
        <v>71.8</v>
      </c>
      <c r="L18" s="25">
        <v>78.900000000000006</v>
      </c>
      <c r="M18" s="12">
        <f t="shared" si="6"/>
        <v>7.1800000000000003E-2</v>
      </c>
      <c r="N18" s="12">
        <f t="shared" si="6"/>
        <v>7.8900000000000012E-2</v>
      </c>
      <c r="O18" s="1">
        <f t="shared" si="7"/>
        <v>7.535E-2</v>
      </c>
      <c r="P18" s="24">
        <f t="shared" si="8"/>
        <v>5.0233333333333336E-4</v>
      </c>
      <c r="Q18">
        <f t="shared" si="9"/>
        <v>29737.945184979162</v>
      </c>
      <c r="R18">
        <f t="shared" si="1"/>
        <v>4312.9724706278703</v>
      </c>
      <c r="S18" s="4"/>
      <c r="T18" s="24"/>
    </row>
    <row r="19" spans="1:20">
      <c r="A19">
        <v>12</v>
      </c>
      <c r="B19" s="17">
        <v>102.6</v>
      </c>
      <c r="C19" s="18">
        <v>206.7</v>
      </c>
      <c r="D19" s="19">
        <v>102.6</v>
      </c>
      <c r="E19">
        <f t="shared" si="2"/>
        <v>102.6</v>
      </c>
      <c r="F19">
        <f t="shared" si="3"/>
        <v>14.880348078317622</v>
      </c>
      <c r="G19">
        <f t="shared" si="0"/>
        <v>514.5</v>
      </c>
      <c r="H19" s="4">
        <f t="shared" si="4"/>
        <v>74.619289340101531</v>
      </c>
      <c r="I19" s="15"/>
      <c r="J19" s="4">
        <f t="shared" si="5"/>
        <v>29.978245105148659</v>
      </c>
      <c r="K19" s="25">
        <v>132.6</v>
      </c>
      <c r="L19" s="25">
        <v>145.30000000000001</v>
      </c>
      <c r="M19" s="12">
        <f t="shared" si="6"/>
        <v>0.1326</v>
      </c>
      <c r="N19" s="12">
        <f t="shared" si="6"/>
        <v>0.14530000000000001</v>
      </c>
      <c r="O19" s="1">
        <f t="shared" si="7"/>
        <v>0.13895000000000002</v>
      </c>
      <c r="P19" s="24">
        <f t="shared" si="8"/>
        <v>9.2633333333333348E-4</v>
      </c>
      <c r="Q19">
        <f t="shared" si="9"/>
        <v>32362.265316821144</v>
      </c>
      <c r="R19">
        <f t="shared" si="1"/>
        <v>4693.5845274577441</v>
      </c>
      <c r="S19" s="4"/>
      <c r="T19" s="24"/>
    </row>
    <row r="20" spans="1:20">
      <c r="A20">
        <v>13</v>
      </c>
      <c r="B20" s="17">
        <v>137.4</v>
      </c>
      <c r="C20" s="18">
        <v>102.7</v>
      </c>
      <c r="D20" s="19">
        <v>137.6</v>
      </c>
      <c r="E20">
        <f t="shared" si="2"/>
        <v>137.5</v>
      </c>
      <c r="F20">
        <f t="shared" si="3"/>
        <v>19.941986947063089</v>
      </c>
      <c r="G20">
        <f t="shared" si="0"/>
        <v>515.20000000000005</v>
      </c>
      <c r="H20" s="4">
        <f t="shared" si="4"/>
        <v>74.720812182741128</v>
      </c>
      <c r="I20" s="15"/>
      <c r="J20" s="4">
        <f t="shared" si="5"/>
        <v>14.894851341551851</v>
      </c>
      <c r="K20" s="25">
        <v>60.6</v>
      </c>
      <c r="L20" s="25">
        <v>67.2</v>
      </c>
      <c r="M20" s="12">
        <f t="shared" si="6"/>
        <v>6.0600000000000001E-2</v>
      </c>
      <c r="N20" s="12">
        <f t="shared" si="6"/>
        <v>6.720000000000001E-2</v>
      </c>
      <c r="O20" s="1">
        <f t="shared" si="7"/>
        <v>6.3900000000000012E-2</v>
      </c>
      <c r="P20" s="24">
        <f t="shared" si="8"/>
        <v>4.2600000000000011E-4</v>
      </c>
      <c r="Q20">
        <f t="shared" si="9"/>
        <v>34964.439768901051</v>
      </c>
      <c r="R20">
        <f t="shared" si="1"/>
        <v>5070.9847380567153</v>
      </c>
      <c r="S20" s="4"/>
      <c r="T20" s="24"/>
    </row>
    <row r="21" spans="1:20">
      <c r="A21">
        <v>14</v>
      </c>
      <c r="B21" s="17">
        <v>137.6</v>
      </c>
      <c r="C21" s="18">
        <v>137.6</v>
      </c>
      <c r="D21" s="19">
        <v>137.6</v>
      </c>
      <c r="E21">
        <f t="shared" si="2"/>
        <v>137.6</v>
      </c>
      <c r="F21">
        <f t="shared" si="3"/>
        <v>19.956490210297318</v>
      </c>
      <c r="G21">
        <f t="shared" si="0"/>
        <v>550.4</v>
      </c>
      <c r="H21" s="4">
        <f t="shared" si="4"/>
        <v>79.825960841189271</v>
      </c>
      <c r="I21" s="15"/>
      <c r="J21" s="4">
        <f t="shared" si="5"/>
        <v>19.956490210297318</v>
      </c>
      <c r="K21" s="25">
        <v>78.099999999999994</v>
      </c>
      <c r="L21" s="25">
        <v>86.2</v>
      </c>
      <c r="M21" s="12">
        <f t="shared" si="6"/>
        <v>7.8099999999999989E-2</v>
      </c>
      <c r="N21" s="12">
        <f t="shared" si="6"/>
        <v>8.6199999999999999E-2</v>
      </c>
      <c r="O21" s="1">
        <f t="shared" si="7"/>
        <v>8.2150000000000001E-2</v>
      </c>
      <c r="P21" s="24">
        <f t="shared" si="8"/>
        <v>5.4766666666666668E-4</v>
      </c>
      <c r="Q21">
        <f t="shared" si="9"/>
        <v>36439.117852034055</v>
      </c>
      <c r="R21">
        <f t="shared" si="1"/>
        <v>5284.8611823109586</v>
      </c>
      <c r="S21" s="4"/>
      <c r="T21" s="24"/>
    </row>
    <row r="22" spans="1:20" ht="15.75" thickBot="1">
      <c r="A22">
        <v>15</v>
      </c>
      <c r="B22" s="20">
        <v>137.69999999999999</v>
      </c>
      <c r="C22" s="21">
        <v>275.5</v>
      </c>
      <c r="D22" s="22">
        <v>137.6</v>
      </c>
      <c r="E22">
        <f t="shared" si="2"/>
        <v>137.64999999999998</v>
      </c>
      <c r="F22">
        <f t="shared" si="3"/>
        <v>19.96374184191443</v>
      </c>
      <c r="G22">
        <f t="shared" si="0"/>
        <v>688.44999999999993</v>
      </c>
      <c r="H22" s="4">
        <f t="shared" si="4"/>
        <v>99.847715736040612</v>
      </c>
      <c r="I22" s="15"/>
      <c r="J22" s="4">
        <f t="shared" si="5"/>
        <v>39.956490210297318</v>
      </c>
      <c r="K22" s="25">
        <v>145.30000000000001</v>
      </c>
      <c r="L22" s="25">
        <v>162.9</v>
      </c>
      <c r="M22" s="12">
        <f t="shared" si="6"/>
        <v>0.14530000000000001</v>
      </c>
      <c r="N22" s="12">
        <f t="shared" si="6"/>
        <v>0.16290000000000002</v>
      </c>
      <c r="O22" s="1">
        <f t="shared" si="7"/>
        <v>0.15410000000000001</v>
      </c>
      <c r="P22" s="24">
        <f t="shared" si="8"/>
        <v>1.0273333333333334E-3</v>
      </c>
      <c r="Q22">
        <f t="shared" si="9"/>
        <v>38893.403838706014</v>
      </c>
      <c r="R22">
        <f t="shared" si="1"/>
        <v>5640.8127394787552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85" zoomScaleNormal="85" workbookViewId="0">
      <pane xSplit="1" topLeftCell="B1" activePane="topRight" state="frozen"/>
      <selection activeCell="A4" sqref="A4"/>
      <selection pane="topRight" activeCell="H9" sqref="H9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20.7</v>
      </c>
      <c r="C8" s="18">
        <v>21.1</v>
      </c>
      <c r="D8" s="19">
        <v>20.6</v>
      </c>
      <c r="E8">
        <f>AVERAGE(B8,D8)</f>
        <v>20.65</v>
      </c>
      <c r="F8">
        <f>E8/6.895</f>
        <v>2.9949238578680202</v>
      </c>
      <c r="G8">
        <f t="shared" ref="G8:G22" si="0">C8+E8*3</f>
        <v>83.05</v>
      </c>
      <c r="H8" s="4">
        <f>G8/6.895</f>
        <v>12.044960116026106</v>
      </c>
      <c r="I8" s="15"/>
      <c r="J8" s="4">
        <f>C8/6.895</f>
        <v>3.0601885424220452</v>
      </c>
      <c r="K8" s="25">
        <v>39</v>
      </c>
      <c r="L8" s="25">
        <v>38</v>
      </c>
      <c r="M8" s="12">
        <f>K8/1000</f>
        <v>3.9E-2</v>
      </c>
      <c r="N8" s="12">
        <f>L8/1000</f>
        <v>3.7999999999999999E-2</v>
      </c>
      <c r="O8" s="1">
        <f>AVERAGE(M8:N8)</f>
        <v>3.85E-2</v>
      </c>
      <c r="P8" s="24">
        <f>O8/(150)</f>
        <v>2.5666666666666665E-4</v>
      </c>
      <c r="Q8">
        <f>J8/(P8)</f>
        <v>11922.812502943034</v>
      </c>
      <c r="R8">
        <f t="shared" ref="R8:R22" si="1">Q8/6.895</f>
        <v>1729.1968822252406</v>
      </c>
      <c r="S8" s="4"/>
      <c r="T8" s="24"/>
    </row>
    <row r="9" spans="1:21">
      <c r="A9">
        <v>2</v>
      </c>
      <c r="B9" s="17">
        <v>20.7</v>
      </c>
      <c r="C9" s="18">
        <v>41.9</v>
      </c>
      <c r="D9" s="19">
        <v>20.5</v>
      </c>
      <c r="E9">
        <f t="shared" ref="E9:E22" si="2">AVERAGE(B9,D9)</f>
        <v>20.6</v>
      </c>
      <c r="F9">
        <f t="shared" ref="F9:F22" si="3">E9/6.895</f>
        <v>2.9876722262509068</v>
      </c>
      <c r="G9">
        <f t="shared" si="0"/>
        <v>103.7</v>
      </c>
      <c r="H9" s="4">
        <f t="shared" ref="H9:H22" si="4">G9/6.895</f>
        <v>15.039883973894128</v>
      </c>
      <c r="I9" s="15"/>
      <c r="J9" s="4">
        <f t="shared" ref="J9:J22" si="5">C9/6.895</f>
        <v>6.0768672951414073</v>
      </c>
      <c r="K9" s="25">
        <v>64.2</v>
      </c>
      <c r="L9" s="25">
        <v>76.400000000000006</v>
      </c>
      <c r="M9" s="12">
        <f t="shared" ref="M9:M22" si="6">K9/1000</f>
        <v>6.4200000000000007E-2</v>
      </c>
      <c r="N9" s="12">
        <f t="shared" ref="N9:N22" si="7">L9/1000</f>
        <v>7.640000000000001E-2</v>
      </c>
      <c r="O9" s="1">
        <f t="shared" ref="O9:O22" si="8">AVERAGE(M9:N9)</f>
        <v>7.0300000000000001E-2</v>
      </c>
      <c r="P9" s="24">
        <f>O9/(150)</f>
        <v>4.6866666666666666E-4</v>
      </c>
      <c r="Q9">
        <f t="shared" ref="Q9:Q22" si="9">J9/(P9)</f>
        <v>12966.288680956062</v>
      </c>
      <c r="R9">
        <f t="shared" si="1"/>
        <v>1880.5349791089286</v>
      </c>
      <c r="S9" s="4"/>
      <c r="T9" s="24"/>
    </row>
    <row r="10" spans="1:21">
      <c r="A10">
        <v>3</v>
      </c>
      <c r="B10" s="17">
        <v>20.7</v>
      </c>
      <c r="C10" s="18">
        <v>61.6</v>
      </c>
      <c r="D10" s="19">
        <v>20.6</v>
      </c>
      <c r="E10">
        <f t="shared" si="2"/>
        <v>20.65</v>
      </c>
      <c r="F10">
        <f t="shared" si="3"/>
        <v>2.9949238578680202</v>
      </c>
      <c r="G10">
        <f t="shared" si="0"/>
        <v>123.55</v>
      </c>
      <c r="H10" s="4">
        <f t="shared" si="4"/>
        <v>17.918781725888326</v>
      </c>
      <c r="I10" s="15"/>
      <c r="J10" s="4">
        <f t="shared" si="5"/>
        <v>8.9340101522842641</v>
      </c>
      <c r="K10" s="25">
        <v>97.4</v>
      </c>
      <c r="L10" s="25">
        <v>110.6</v>
      </c>
      <c r="M10" s="12">
        <f t="shared" si="6"/>
        <v>9.74E-2</v>
      </c>
      <c r="N10" s="12">
        <f t="shared" si="7"/>
        <v>0.11059999999999999</v>
      </c>
      <c r="O10" s="1">
        <f t="shared" si="8"/>
        <v>0.104</v>
      </c>
      <c r="P10" s="24">
        <f t="shared" ref="P10:P22" si="10">O10/(150)</f>
        <v>6.9333333333333334E-4</v>
      </c>
      <c r="Q10">
        <f t="shared" si="9"/>
        <v>12885.591565794612</v>
      </c>
      <c r="R10">
        <f t="shared" si="1"/>
        <v>1868.8312640746356</v>
      </c>
      <c r="S10" s="4"/>
      <c r="T10" s="24"/>
    </row>
    <row r="11" spans="1:21">
      <c r="A11">
        <v>4</v>
      </c>
      <c r="B11" s="17">
        <v>34.700000000000003</v>
      </c>
      <c r="C11" s="18">
        <v>34.9</v>
      </c>
      <c r="D11" s="19">
        <v>34.700000000000003</v>
      </c>
      <c r="E11">
        <f t="shared" si="2"/>
        <v>34.700000000000003</v>
      </c>
      <c r="F11">
        <f t="shared" si="3"/>
        <v>5.0326323422770134</v>
      </c>
      <c r="G11">
        <f t="shared" si="0"/>
        <v>139</v>
      </c>
      <c r="H11" s="4">
        <f t="shared" si="4"/>
        <v>20.159535895576507</v>
      </c>
      <c r="I11" s="15"/>
      <c r="J11" s="4">
        <f t="shared" si="5"/>
        <v>5.0616388687454679</v>
      </c>
      <c r="K11" s="25">
        <v>46.6</v>
      </c>
      <c r="L11" s="25">
        <v>52.3</v>
      </c>
      <c r="M11" s="12">
        <f t="shared" si="6"/>
        <v>4.6600000000000003E-2</v>
      </c>
      <c r="N11" s="12">
        <f t="shared" si="7"/>
        <v>5.2299999999999999E-2</v>
      </c>
      <c r="O11" s="1">
        <f t="shared" si="8"/>
        <v>4.9450000000000001E-2</v>
      </c>
      <c r="P11" s="24">
        <f t="shared" si="10"/>
        <v>3.2966666666666669E-4</v>
      </c>
      <c r="Q11">
        <f t="shared" si="9"/>
        <v>15353.80849973347</v>
      </c>
      <c r="R11">
        <f t="shared" si="1"/>
        <v>2226.8032631955721</v>
      </c>
      <c r="S11" s="4"/>
      <c r="T11" s="24"/>
    </row>
    <row r="12" spans="1:21">
      <c r="A12">
        <v>5</v>
      </c>
      <c r="B12" s="17">
        <v>34.799999999999997</v>
      </c>
      <c r="C12" s="18">
        <v>68.8</v>
      </c>
      <c r="D12" s="19">
        <v>34.6</v>
      </c>
      <c r="E12">
        <f t="shared" si="2"/>
        <v>34.700000000000003</v>
      </c>
      <c r="F12">
        <f t="shared" si="3"/>
        <v>5.0326323422770134</v>
      </c>
      <c r="G12">
        <f t="shared" si="0"/>
        <v>172.9</v>
      </c>
      <c r="H12" s="4">
        <f t="shared" si="4"/>
        <v>25.076142131979697</v>
      </c>
      <c r="I12" s="15"/>
      <c r="J12" s="4">
        <f t="shared" si="5"/>
        <v>9.9782451051486589</v>
      </c>
      <c r="K12" s="23">
        <v>84</v>
      </c>
      <c r="L12" s="23">
        <v>94.7</v>
      </c>
      <c r="M12" s="12">
        <f t="shared" si="6"/>
        <v>8.4000000000000005E-2</v>
      </c>
      <c r="N12" s="12">
        <f t="shared" si="7"/>
        <v>9.4700000000000006E-2</v>
      </c>
      <c r="O12" s="1">
        <f t="shared" si="8"/>
        <v>8.9350000000000013E-2</v>
      </c>
      <c r="P12" s="24">
        <f t="shared" si="10"/>
        <v>5.9566666666666676E-4</v>
      </c>
      <c r="Q12">
        <f t="shared" si="9"/>
        <v>16751.390775291533</v>
      </c>
      <c r="R12">
        <f t="shared" si="1"/>
        <v>2429.4982995346677</v>
      </c>
      <c r="S12" s="4"/>
      <c r="T12" s="24"/>
    </row>
    <row r="13" spans="1:21">
      <c r="A13">
        <v>6</v>
      </c>
      <c r="B13" s="17">
        <v>34.9</v>
      </c>
      <c r="C13" s="18">
        <v>102.7</v>
      </c>
      <c r="D13" s="19">
        <v>34.6</v>
      </c>
      <c r="E13">
        <f t="shared" si="2"/>
        <v>34.75</v>
      </c>
      <c r="F13">
        <f t="shared" si="3"/>
        <v>5.0398839738941268</v>
      </c>
      <c r="G13">
        <f t="shared" si="0"/>
        <v>206.95</v>
      </c>
      <c r="H13" s="4">
        <f t="shared" si="4"/>
        <v>30.014503263234229</v>
      </c>
      <c r="I13" s="15"/>
      <c r="J13" s="4">
        <f t="shared" si="5"/>
        <v>14.894851341551851</v>
      </c>
      <c r="K13" s="23">
        <v>120.1</v>
      </c>
      <c r="L13" s="23">
        <v>133.80000000000001</v>
      </c>
      <c r="M13" s="12">
        <f t="shared" si="6"/>
        <v>0.1201</v>
      </c>
      <c r="N13" s="12">
        <f t="shared" si="7"/>
        <v>0.1338</v>
      </c>
      <c r="O13" s="1">
        <f t="shared" si="8"/>
        <v>0.12695000000000001</v>
      </c>
      <c r="P13" s="24">
        <f t="shared" si="10"/>
        <v>8.4633333333333338E-4</v>
      </c>
      <c r="Q13">
        <f t="shared" si="9"/>
        <v>17599.272951813924</v>
      </c>
      <c r="R13">
        <f t="shared" si="1"/>
        <v>2552.4688835118095</v>
      </c>
      <c r="S13" s="4"/>
      <c r="T13" s="24"/>
    </row>
    <row r="14" spans="1:21">
      <c r="A14">
        <v>7</v>
      </c>
      <c r="B14" s="17">
        <v>68.599999999999994</v>
      </c>
      <c r="C14" s="18">
        <v>68.8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274.45</v>
      </c>
      <c r="H14" s="4">
        <f t="shared" si="4"/>
        <v>39.80420594633793</v>
      </c>
      <c r="I14" s="15"/>
      <c r="J14" s="4">
        <f t="shared" si="5"/>
        <v>9.9782451051486589</v>
      </c>
      <c r="K14" s="23">
        <v>60.1</v>
      </c>
      <c r="L14" s="23">
        <v>67.599999999999994</v>
      </c>
      <c r="M14" s="12">
        <f t="shared" si="6"/>
        <v>6.0100000000000001E-2</v>
      </c>
      <c r="N14" s="12">
        <f t="shared" si="7"/>
        <v>6.7599999999999993E-2</v>
      </c>
      <c r="O14" s="1">
        <f t="shared" si="8"/>
        <v>6.384999999999999E-2</v>
      </c>
      <c r="P14" s="24">
        <f t="shared" si="10"/>
        <v>4.2566666666666659E-4</v>
      </c>
      <c r="Q14">
        <f t="shared" si="9"/>
        <v>23441.452870357072</v>
      </c>
      <c r="R14">
        <f t="shared" si="1"/>
        <v>3399.7756157153117</v>
      </c>
      <c r="S14" s="4"/>
      <c r="T14" s="24"/>
    </row>
    <row r="15" spans="1:21">
      <c r="A15">
        <v>8</v>
      </c>
      <c r="B15" s="17">
        <v>68.599999999999994</v>
      </c>
      <c r="C15" s="18">
        <v>137.4</v>
      </c>
      <c r="D15" s="19">
        <v>68.5</v>
      </c>
      <c r="E15">
        <f t="shared" si="2"/>
        <v>68.55</v>
      </c>
      <c r="F15">
        <f t="shared" si="3"/>
        <v>9.9419869470630893</v>
      </c>
      <c r="G15">
        <f t="shared" si="0"/>
        <v>343.04999999999995</v>
      </c>
      <c r="H15" s="4">
        <f t="shared" si="4"/>
        <v>49.753444525018125</v>
      </c>
      <c r="I15" s="15"/>
      <c r="J15" s="4">
        <f t="shared" si="5"/>
        <v>19.927483683828864</v>
      </c>
      <c r="K15" s="23">
        <v>113.1</v>
      </c>
      <c r="L15" s="23">
        <v>126.3</v>
      </c>
      <c r="M15" s="12">
        <f t="shared" si="6"/>
        <v>0.11309999999999999</v>
      </c>
      <c r="N15" s="12">
        <f t="shared" si="7"/>
        <v>0.1263</v>
      </c>
      <c r="O15" s="1">
        <f t="shared" si="8"/>
        <v>0.1197</v>
      </c>
      <c r="P15" s="24">
        <f t="shared" si="10"/>
        <v>7.9799999999999999E-4</v>
      </c>
      <c r="Q15">
        <f t="shared" si="9"/>
        <v>24971.784064948453</v>
      </c>
      <c r="R15">
        <f t="shared" si="1"/>
        <v>3621.7235772224012</v>
      </c>
      <c r="S15" s="4"/>
      <c r="T15" s="24"/>
    </row>
    <row r="16" spans="1:21">
      <c r="A16">
        <v>9</v>
      </c>
      <c r="B16" s="17">
        <v>68.7</v>
      </c>
      <c r="C16" s="18">
        <v>206.4</v>
      </c>
      <c r="D16" s="19">
        <v>68.5</v>
      </c>
      <c r="E16">
        <f t="shared" si="2"/>
        <v>68.599999999999994</v>
      </c>
      <c r="F16">
        <f t="shared" si="3"/>
        <v>9.9492385786802036</v>
      </c>
      <c r="G16">
        <f t="shared" si="0"/>
        <v>412.2</v>
      </c>
      <c r="H16" s="4">
        <f t="shared" si="4"/>
        <v>59.782451051486589</v>
      </c>
      <c r="I16" s="15"/>
      <c r="J16" s="4">
        <f t="shared" si="5"/>
        <v>29.934735315445977</v>
      </c>
      <c r="K16" s="23">
        <v>162.4</v>
      </c>
      <c r="L16" s="23">
        <v>181.9</v>
      </c>
      <c r="M16" s="12">
        <f t="shared" si="6"/>
        <v>0.16240000000000002</v>
      </c>
      <c r="N16" s="12">
        <f t="shared" si="7"/>
        <v>0.18190000000000001</v>
      </c>
      <c r="O16" s="1">
        <f t="shared" si="8"/>
        <v>0.17215000000000003</v>
      </c>
      <c r="P16" s="24">
        <f t="shared" si="10"/>
        <v>1.1476666666666668E-3</v>
      </c>
      <c r="Q16">
        <f t="shared" si="9"/>
        <v>26083.126908608167</v>
      </c>
      <c r="R16">
        <f t="shared" si="1"/>
        <v>3782.9045552731209</v>
      </c>
      <c r="S16" s="4"/>
      <c r="T16" s="24"/>
    </row>
    <row r="17" spans="1:20">
      <c r="A17">
        <v>10</v>
      </c>
      <c r="B17" s="17">
        <v>102.3</v>
      </c>
      <c r="C17" s="18">
        <v>68.7</v>
      </c>
      <c r="D17" s="19">
        <v>102.7</v>
      </c>
      <c r="E17">
        <f t="shared" si="2"/>
        <v>102.5</v>
      </c>
      <c r="F17">
        <f t="shared" si="3"/>
        <v>14.865844815083396</v>
      </c>
      <c r="G17">
        <f t="shared" si="0"/>
        <v>376.2</v>
      </c>
      <c r="H17" s="4">
        <f t="shared" si="4"/>
        <v>54.561276287164617</v>
      </c>
      <c r="I17" s="15"/>
      <c r="J17" s="4">
        <f t="shared" si="5"/>
        <v>9.9637418419144321</v>
      </c>
      <c r="K17" s="23">
        <v>50.3</v>
      </c>
      <c r="L17" s="23">
        <v>56.4</v>
      </c>
      <c r="M17" s="12">
        <f t="shared" si="6"/>
        <v>5.0299999999999997E-2</v>
      </c>
      <c r="N17" s="12">
        <f t="shared" si="7"/>
        <v>5.6399999999999999E-2</v>
      </c>
      <c r="O17" s="1">
        <f t="shared" si="8"/>
        <v>5.3349999999999995E-2</v>
      </c>
      <c r="P17" s="24">
        <f t="shared" si="10"/>
        <v>3.5566666666666662E-4</v>
      </c>
      <c r="Q17">
        <f t="shared" si="9"/>
        <v>28014.269471174601</v>
      </c>
      <c r="R17">
        <f t="shared" si="1"/>
        <v>4062.9832445503412</v>
      </c>
      <c r="S17" s="4"/>
      <c r="T17" s="24"/>
    </row>
    <row r="18" spans="1:20">
      <c r="A18">
        <v>11</v>
      </c>
      <c r="B18" s="17">
        <v>102.4</v>
      </c>
      <c r="C18" s="18">
        <v>102.5</v>
      </c>
      <c r="D18" s="19">
        <v>102.6</v>
      </c>
      <c r="E18">
        <f t="shared" si="2"/>
        <v>102.5</v>
      </c>
      <c r="F18">
        <f t="shared" si="3"/>
        <v>14.865844815083396</v>
      </c>
      <c r="G18">
        <f t="shared" si="0"/>
        <v>410</v>
      </c>
      <c r="H18" s="4">
        <f t="shared" si="4"/>
        <v>59.463379260333582</v>
      </c>
      <c r="I18" s="15"/>
      <c r="J18" s="4">
        <f t="shared" si="5"/>
        <v>14.865844815083396</v>
      </c>
      <c r="K18" s="23">
        <v>72.3</v>
      </c>
      <c r="L18" s="23">
        <v>80.8</v>
      </c>
      <c r="M18" s="12">
        <f t="shared" si="6"/>
        <v>7.2300000000000003E-2</v>
      </c>
      <c r="N18" s="12">
        <f t="shared" si="7"/>
        <v>8.0799999999999997E-2</v>
      </c>
      <c r="O18" s="1">
        <f t="shared" si="8"/>
        <v>7.6550000000000007E-2</v>
      </c>
      <c r="P18" s="24">
        <f t="shared" si="10"/>
        <v>5.1033333333333334E-4</v>
      </c>
      <c r="Q18">
        <f t="shared" si="9"/>
        <v>29129.676319562499</v>
      </c>
      <c r="R18">
        <f t="shared" si="1"/>
        <v>4224.7536359046408</v>
      </c>
      <c r="S18" s="4"/>
      <c r="T18" s="24"/>
    </row>
    <row r="19" spans="1:20">
      <c r="A19">
        <v>12</v>
      </c>
      <c r="B19" s="17">
        <v>102.7</v>
      </c>
      <c r="C19" s="18">
        <v>206.5</v>
      </c>
      <c r="D19" s="19">
        <v>102.7</v>
      </c>
      <c r="E19">
        <f t="shared" si="2"/>
        <v>102.7</v>
      </c>
      <c r="F19">
        <f t="shared" si="3"/>
        <v>14.894851341551851</v>
      </c>
      <c r="G19">
        <f t="shared" si="0"/>
        <v>514.6</v>
      </c>
      <c r="H19" s="4">
        <f t="shared" si="4"/>
        <v>74.633792603335763</v>
      </c>
      <c r="I19" s="15"/>
      <c r="J19" s="4">
        <f t="shared" si="5"/>
        <v>29.949238578680205</v>
      </c>
      <c r="K19" s="23">
        <v>132.6</v>
      </c>
      <c r="L19" s="23">
        <v>149.5</v>
      </c>
      <c r="M19" s="12">
        <f t="shared" si="6"/>
        <v>0.1326</v>
      </c>
      <c r="N19" s="12">
        <f t="shared" si="7"/>
        <v>0.14949999999999999</v>
      </c>
      <c r="O19" s="1">
        <f t="shared" si="8"/>
        <v>0.14105000000000001</v>
      </c>
      <c r="P19" s="24">
        <f t="shared" si="10"/>
        <v>9.4033333333333339E-4</v>
      </c>
      <c r="Q19">
        <f t="shared" si="9"/>
        <v>31849.597921318898</v>
      </c>
      <c r="R19">
        <f t="shared" si="1"/>
        <v>4619.231025571994</v>
      </c>
      <c r="S19" s="4"/>
      <c r="T19" s="24"/>
    </row>
    <row r="20" spans="1:20">
      <c r="A20">
        <v>13</v>
      </c>
      <c r="B20" s="17">
        <v>137.4</v>
      </c>
      <c r="C20" s="18">
        <v>102.8</v>
      </c>
      <c r="D20" s="19">
        <v>137.6</v>
      </c>
      <c r="E20">
        <f t="shared" si="2"/>
        <v>137.5</v>
      </c>
      <c r="F20">
        <f t="shared" si="3"/>
        <v>19.941986947063089</v>
      </c>
      <c r="G20">
        <f t="shared" si="0"/>
        <v>515.29999999999995</v>
      </c>
      <c r="H20" s="4">
        <f t="shared" si="4"/>
        <v>74.735315445975345</v>
      </c>
      <c r="I20" s="15"/>
      <c r="J20" s="4">
        <f t="shared" si="5"/>
        <v>14.909354604786078</v>
      </c>
      <c r="K20" s="23">
        <v>61.3</v>
      </c>
      <c r="L20" s="23">
        <v>68.599999999999994</v>
      </c>
      <c r="M20" s="12">
        <f t="shared" si="6"/>
        <v>6.13E-2</v>
      </c>
      <c r="N20" s="12">
        <f t="shared" si="7"/>
        <v>6.8599999999999994E-2</v>
      </c>
      <c r="O20" s="1">
        <f t="shared" si="8"/>
        <v>6.4949999999999994E-2</v>
      </c>
      <c r="P20" s="24">
        <f t="shared" si="10"/>
        <v>4.3299999999999995E-4</v>
      </c>
      <c r="Q20">
        <f t="shared" si="9"/>
        <v>34432.689618443605</v>
      </c>
      <c r="R20">
        <f t="shared" si="1"/>
        <v>4993.8636139874698</v>
      </c>
      <c r="S20" s="4"/>
      <c r="T20" s="24"/>
    </row>
    <row r="21" spans="1:20">
      <c r="A21">
        <v>14</v>
      </c>
      <c r="B21" s="17">
        <v>137.6</v>
      </c>
      <c r="C21" s="18">
        <v>137.6</v>
      </c>
      <c r="D21" s="19">
        <v>137.6</v>
      </c>
      <c r="E21">
        <f t="shared" si="2"/>
        <v>137.6</v>
      </c>
      <c r="F21">
        <f t="shared" si="3"/>
        <v>19.956490210297318</v>
      </c>
      <c r="G21">
        <f t="shared" si="0"/>
        <v>550.4</v>
      </c>
      <c r="H21" s="4">
        <f t="shared" si="4"/>
        <v>79.825960841189271</v>
      </c>
      <c r="I21" s="15"/>
      <c r="J21" s="4">
        <f t="shared" si="5"/>
        <v>19.956490210297318</v>
      </c>
      <c r="K21" s="23">
        <v>78.900000000000006</v>
      </c>
      <c r="L21" s="23">
        <v>89.6</v>
      </c>
      <c r="M21" s="12">
        <f t="shared" si="6"/>
        <v>7.8900000000000012E-2</v>
      </c>
      <c r="N21" s="12">
        <f t="shared" si="7"/>
        <v>8.9599999999999999E-2</v>
      </c>
      <c r="O21" s="1">
        <f t="shared" si="8"/>
        <v>8.4250000000000005E-2</v>
      </c>
      <c r="P21" s="24">
        <f t="shared" si="10"/>
        <v>5.6166666666666669E-4</v>
      </c>
      <c r="Q21">
        <f t="shared" si="9"/>
        <v>35530.843104386913</v>
      </c>
      <c r="R21">
        <f t="shared" si="1"/>
        <v>5153.1317047696757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275.3</v>
      </c>
      <c r="D22" s="22">
        <v>137.5</v>
      </c>
      <c r="E22">
        <f t="shared" si="2"/>
        <v>137.65</v>
      </c>
      <c r="F22">
        <f t="shared" si="3"/>
        <v>19.963741841914434</v>
      </c>
      <c r="G22">
        <f t="shared" si="0"/>
        <v>688.25</v>
      </c>
      <c r="H22" s="4">
        <f t="shared" si="4"/>
        <v>99.818709209572162</v>
      </c>
      <c r="I22" s="15"/>
      <c r="J22" s="4">
        <f t="shared" si="5"/>
        <v>39.927483683828868</v>
      </c>
      <c r="K22" s="23">
        <v>146.5</v>
      </c>
      <c r="L22" s="23">
        <v>167.3</v>
      </c>
      <c r="M22" s="12">
        <f t="shared" si="6"/>
        <v>0.14649999999999999</v>
      </c>
      <c r="N22" s="12">
        <f t="shared" si="7"/>
        <v>0.1673</v>
      </c>
      <c r="O22" s="1">
        <f t="shared" si="8"/>
        <v>0.15689999999999998</v>
      </c>
      <c r="P22" s="24">
        <f t="shared" si="10"/>
        <v>1.0459999999999998E-3</v>
      </c>
      <c r="Q22">
        <f t="shared" si="9"/>
        <v>38171.590519912883</v>
      </c>
      <c r="R22">
        <f t="shared" si="1"/>
        <v>5536.1262537944722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2017-06-14T23:32:08Z</dcterms:modified>
</cp:coreProperties>
</file>