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Jamestown\"/>
    </mc:Choice>
  </mc:AlternateContent>
  <bookViews>
    <workbookView xWindow="930" yWindow="105" windowWidth="17070" windowHeight="14100"/>
  </bookViews>
  <sheets>
    <sheet name="2" sheetId="6" r:id="rId1"/>
    <sheet name="1" sheetId="3" r:id="rId2"/>
  </sheets>
  <calcPr calcId="171027"/>
</workbook>
</file>

<file path=xl/calcChain.xml><?xml version="1.0" encoding="utf-8"?>
<calcChain xmlns="http://schemas.openxmlformats.org/spreadsheetml/2006/main">
  <c r="N29" i="3" l="1"/>
  <c r="P29" i="3" s="1"/>
  <c r="Q29" i="3" s="1"/>
  <c r="R29" i="3" s="1"/>
  <c r="N29" i="6"/>
  <c r="P29" i="6" l="1"/>
  <c r="Q29" i="6" s="1"/>
  <c r="R29" i="6" s="1"/>
  <c r="N22" i="6"/>
  <c r="M22" i="6"/>
  <c r="P22" i="6" s="1"/>
  <c r="J22" i="6"/>
  <c r="E22" i="6"/>
  <c r="G22" i="6" s="1"/>
  <c r="H22" i="6" s="1"/>
  <c r="N21" i="6"/>
  <c r="M21" i="6"/>
  <c r="J21" i="6"/>
  <c r="E21" i="6"/>
  <c r="F21" i="6" s="1"/>
  <c r="N20" i="6"/>
  <c r="O20" i="6" s="1"/>
  <c r="M20" i="6"/>
  <c r="P20" i="6" s="1"/>
  <c r="J20" i="6"/>
  <c r="E20" i="6"/>
  <c r="G20" i="6" s="1"/>
  <c r="H20" i="6" s="1"/>
  <c r="N19" i="6"/>
  <c r="O19" i="6" s="1"/>
  <c r="M19" i="6"/>
  <c r="P19" i="6" s="1"/>
  <c r="J19" i="6"/>
  <c r="E19" i="6"/>
  <c r="F19" i="6" s="1"/>
  <c r="N18" i="6"/>
  <c r="M18" i="6"/>
  <c r="J18" i="6"/>
  <c r="E18" i="6"/>
  <c r="F18" i="6" s="1"/>
  <c r="N17" i="6"/>
  <c r="M17" i="6"/>
  <c r="J17" i="6"/>
  <c r="E17" i="6"/>
  <c r="F17" i="6" s="1"/>
  <c r="N16" i="6"/>
  <c r="M16" i="6"/>
  <c r="J16" i="6"/>
  <c r="E16" i="6"/>
  <c r="G16" i="6" s="1"/>
  <c r="H16" i="6" s="1"/>
  <c r="N15" i="6"/>
  <c r="O15" i="6" s="1"/>
  <c r="M15" i="6"/>
  <c r="P15" i="6" s="1"/>
  <c r="J15" i="6"/>
  <c r="E15" i="6"/>
  <c r="F15" i="6" s="1"/>
  <c r="N14" i="6"/>
  <c r="M14" i="6"/>
  <c r="J14" i="6"/>
  <c r="E14" i="6"/>
  <c r="G14" i="6" s="1"/>
  <c r="H14" i="6" s="1"/>
  <c r="N13" i="6"/>
  <c r="M13" i="6"/>
  <c r="J13" i="6"/>
  <c r="E13" i="6"/>
  <c r="F13" i="6" s="1"/>
  <c r="N12" i="6"/>
  <c r="M12" i="6"/>
  <c r="P12" i="6" s="1"/>
  <c r="J12" i="6"/>
  <c r="E12" i="6"/>
  <c r="G12" i="6" s="1"/>
  <c r="H12" i="6" s="1"/>
  <c r="N11" i="6"/>
  <c r="M11" i="6"/>
  <c r="P11" i="6" s="1"/>
  <c r="J11" i="6"/>
  <c r="E11" i="6"/>
  <c r="F11" i="6" s="1"/>
  <c r="N10" i="6"/>
  <c r="M10" i="6"/>
  <c r="J10" i="6"/>
  <c r="E10" i="6"/>
  <c r="G10" i="6" s="1"/>
  <c r="H10" i="6" s="1"/>
  <c r="N9" i="6"/>
  <c r="M9" i="6"/>
  <c r="J9" i="6"/>
  <c r="E9" i="6"/>
  <c r="F9" i="6" s="1"/>
  <c r="N8" i="6"/>
  <c r="M8" i="6"/>
  <c r="J8" i="6"/>
  <c r="E8" i="6"/>
  <c r="G8" i="6" s="1"/>
  <c r="H8" i="6" s="1"/>
  <c r="O9" i="6" l="1"/>
  <c r="P9" i="6"/>
  <c r="O11" i="6"/>
  <c r="O13" i="6"/>
  <c r="P13" i="6"/>
  <c r="Q13" i="6" s="1"/>
  <c r="R13" i="6" s="1"/>
  <c r="O14" i="6"/>
  <c r="P14" i="6"/>
  <c r="Q14" i="6" s="1"/>
  <c r="R14" i="6" s="1"/>
  <c r="O16" i="6"/>
  <c r="P16" i="6"/>
  <c r="Q16" i="6" s="1"/>
  <c r="R16" i="6" s="1"/>
  <c r="O17" i="6"/>
  <c r="P17" i="6"/>
  <c r="O18" i="6"/>
  <c r="P18" i="6"/>
  <c r="Q18" i="6" s="1"/>
  <c r="R18" i="6" s="1"/>
  <c r="O21" i="6"/>
  <c r="P21" i="6"/>
  <c r="Q21" i="6" s="1"/>
  <c r="R21" i="6" s="1"/>
  <c r="O8" i="6"/>
  <c r="P8" i="6"/>
  <c r="Q8" i="6" s="1"/>
  <c r="R8" i="6" s="1"/>
  <c r="O10" i="6"/>
  <c r="P10" i="6"/>
  <c r="O12" i="6"/>
  <c r="F22" i="6"/>
  <c r="G19" i="6"/>
  <c r="H19" i="6" s="1"/>
  <c r="G15" i="6"/>
  <c r="H15" i="6" s="1"/>
  <c r="G11" i="6"/>
  <c r="H11" i="6" s="1"/>
  <c r="Q11" i="6"/>
  <c r="R11" i="6" s="1"/>
  <c r="Q19" i="6"/>
  <c r="R19" i="6" s="1"/>
  <c r="Q20" i="6"/>
  <c r="R20" i="6" s="1"/>
  <c r="Q15" i="6"/>
  <c r="R15" i="6" s="1"/>
  <c r="Q9" i="6"/>
  <c r="R9" i="6" s="1"/>
  <c r="Q17" i="6"/>
  <c r="R17" i="6" s="1"/>
  <c r="O22" i="6"/>
  <c r="Q22" i="6" s="1"/>
  <c r="R22" i="6" s="1"/>
  <c r="Q12" i="6"/>
  <c r="R12" i="6" s="1"/>
  <c r="Q10" i="6"/>
  <c r="R10" i="6" s="1"/>
  <c r="F10" i="6"/>
  <c r="F14" i="6"/>
  <c r="G18" i="6"/>
  <c r="H18" i="6" s="1"/>
  <c r="F8" i="6"/>
  <c r="G9" i="6"/>
  <c r="H9" i="6" s="1"/>
  <c r="F12" i="6"/>
  <c r="G13" i="6"/>
  <c r="H13" i="6" s="1"/>
  <c r="F16" i="6"/>
  <c r="G17" i="6"/>
  <c r="H17" i="6" s="1"/>
  <c r="F20" i="6"/>
  <c r="G21" i="6"/>
  <c r="H21" i="6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<sst xmlns="http://schemas.openxmlformats.org/spreadsheetml/2006/main" count="48" uniqueCount="24">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</sst>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11.921682378535172</c:v>
                </c:pt>
                <c:pt idx="1">
                  <c:v>15.010877447425672</c:v>
                </c:pt>
                <c:pt idx="2">
                  <c:v>17.969543147208125</c:v>
                </c:pt>
                <c:pt idx="3">
                  <c:v>20.072516316171139</c:v>
                </c:pt>
                <c:pt idx="4">
                  <c:v>24.989122552574333</c:v>
                </c:pt>
                <c:pt idx="5">
                  <c:v>29.985496736765775</c:v>
                </c:pt>
                <c:pt idx="6">
                  <c:v>39.789702683103698</c:v>
                </c:pt>
                <c:pt idx="7">
                  <c:v>49.825960841189271</c:v>
                </c:pt>
                <c:pt idx="8">
                  <c:v>59.775199419869473</c:v>
                </c:pt>
                <c:pt idx="9">
                  <c:v>54.662799129804206</c:v>
                </c:pt>
                <c:pt idx="10">
                  <c:v>59.521392313270489</c:v>
                </c:pt>
                <c:pt idx="11">
                  <c:v>74.612037708484422</c:v>
                </c:pt>
                <c:pt idx="12">
                  <c:v>74.699057287889786</c:v>
                </c:pt>
                <c:pt idx="13">
                  <c:v>79.840464104423503</c:v>
                </c:pt>
                <c:pt idx="14">
                  <c:v>99.789702683103698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11621.324475426325</c:v>
                </c:pt>
                <c:pt idx="1">
                  <c:v>12886.066978706576</c:v>
                </c:pt>
                <c:pt idx="2">
                  <c:v>13775.128092345367</c:v>
                </c:pt>
                <c:pt idx="3">
                  <c:v>16135.463276664901</c:v>
                </c:pt>
                <c:pt idx="4">
                  <c:v>17490.73118916545</c:v>
                </c:pt>
                <c:pt idx="5">
                  <c:v>18048.374927256245</c:v>
                </c:pt>
                <c:pt idx="6">
                  <c:v>24381.09749244967</c:v>
                </c:pt>
                <c:pt idx="7">
                  <c:v>25639.03058445661</c:v>
                </c:pt>
                <c:pt idx="8">
                  <c:v>26796.217040274561</c:v>
                </c:pt>
                <c:pt idx="9">
                  <c:v>27924.193391274228</c:v>
                </c:pt>
                <c:pt idx="10">
                  <c:v>29101.071861116601</c:v>
                </c:pt>
                <c:pt idx="11">
                  <c:v>32054.126199086913</c:v>
                </c:pt>
                <c:pt idx="12">
                  <c:v>33855.641835522423</c:v>
                </c:pt>
                <c:pt idx="13">
                  <c:v>35083.59803490997</c:v>
                </c:pt>
                <c:pt idx="14">
                  <c:v>37640.072789962651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5-4658-8FE0-0491A7C93FD7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7.2306325400000718E-2"/>
                  <c:y val="0.15252790055117577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11.95794053662074</c:v>
                </c:pt>
                <c:pt idx="1">
                  <c:v>15.061638868745467</c:v>
                </c:pt>
                <c:pt idx="2">
                  <c:v>17.98404641044235</c:v>
                </c:pt>
                <c:pt idx="3">
                  <c:v>20.123277737490938</c:v>
                </c:pt>
                <c:pt idx="4">
                  <c:v>25.054387237128356</c:v>
                </c:pt>
                <c:pt idx="5">
                  <c:v>30.036258158085573</c:v>
                </c:pt>
                <c:pt idx="6">
                  <c:v>39.833212472806387</c:v>
                </c:pt>
                <c:pt idx="7">
                  <c:v>49.804205946337923</c:v>
                </c:pt>
                <c:pt idx="8">
                  <c:v>59.847715736040612</c:v>
                </c:pt>
                <c:pt idx="9">
                  <c:v>54.619289340101531</c:v>
                </c:pt>
                <c:pt idx="10">
                  <c:v>59.521392313270489</c:v>
                </c:pt>
                <c:pt idx="11">
                  <c:v>74.699057287889772</c:v>
                </c:pt>
                <c:pt idx="12">
                  <c:v>74.771573604060919</c:v>
                </c:pt>
                <c:pt idx="13">
                  <c:v>79.840464104423503</c:v>
                </c:pt>
                <c:pt idx="14">
                  <c:v>99.883973894126186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9653.1459838203846</c:v>
                </c:pt>
                <c:pt idx="1">
                  <c:v>10599.187142688503</c:v>
                </c:pt>
                <c:pt idx="2">
                  <c:v>11602.61058738216</c:v>
                </c:pt>
                <c:pt idx="3">
                  <c:v>14028.857427500629</c:v>
                </c:pt>
                <c:pt idx="4">
                  <c:v>15378.847237532473</c:v>
                </c:pt>
                <c:pt idx="5">
                  <c:v>16296.39396136858</c:v>
                </c:pt>
                <c:pt idx="6">
                  <c:v>22407.215536539199</c:v>
                </c:pt>
                <c:pt idx="7">
                  <c:v>23947.788252356779</c:v>
                </c:pt>
                <c:pt idx="8">
                  <c:v>24816.428067176039</c:v>
                </c:pt>
                <c:pt idx="9">
                  <c:v>27134.715419272583</c:v>
                </c:pt>
                <c:pt idx="10">
                  <c:v>27692.955480739998</c:v>
                </c:pt>
                <c:pt idx="11">
                  <c:v>30049.40325620088</c:v>
                </c:pt>
                <c:pt idx="12">
                  <c:v>32632.342277012329</c:v>
                </c:pt>
                <c:pt idx="13">
                  <c:v>33621.201133891482</c:v>
                </c:pt>
                <c:pt idx="14">
                  <c:v>35798.700254478958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5-4658-8FE0-0491A7C9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99552"/>
        <c:axId val="332200128"/>
      </c:scatterChart>
      <c:valAx>
        <c:axId val="33219955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200128"/>
        <c:crosses val="autoZero"/>
        <c:crossBetween val="midCat"/>
        <c:majorUnit val="20"/>
        <c:minorUnit val="10"/>
      </c:valAx>
      <c:valAx>
        <c:axId val="332200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332199552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11.921682378535172</c:v>
                </c:pt>
                <c:pt idx="1">
                  <c:v>15.010877447425672</c:v>
                </c:pt>
                <c:pt idx="2">
                  <c:v>17.969543147208125</c:v>
                </c:pt>
                <c:pt idx="3">
                  <c:v>20.072516316171139</c:v>
                </c:pt>
                <c:pt idx="4">
                  <c:v>24.989122552574333</c:v>
                </c:pt>
                <c:pt idx="5">
                  <c:v>29.985496736765775</c:v>
                </c:pt>
                <c:pt idx="6">
                  <c:v>39.789702683103698</c:v>
                </c:pt>
                <c:pt idx="7">
                  <c:v>49.825960841189271</c:v>
                </c:pt>
                <c:pt idx="8">
                  <c:v>59.775199419869473</c:v>
                </c:pt>
                <c:pt idx="9">
                  <c:v>54.662799129804206</c:v>
                </c:pt>
                <c:pt idx="10">
                  <c:v>59.521392313270489</c:v>
                </c:pt>
                <c:pt idx="11">
                  <c:v>74.612037708484422</c:v>
                </c:pt>
                <c:pt idx="12">
                  <c:v>74.699057287889786</c:v>
                </c:pt>
                <c:pt idx="13">
                  <c:v>79.840464104423503</c:v>
                </c:pt>
                <c:pt idx="14">
                  <c:v>99.789702683103698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11621.324475426325</c:v>
                </c:pt>
                <c:pt idx="1">
                  <c:v>12886.066978706576</c:v>
                </c:pt>
                <c:pt idx="2">
                  <c:v>13775.128092345367</c:v>
                </c:pt>
                <c:pt idx="3">
                  <c:v>16135.463276664901</c:v>
                </c:pt>
                <c:pt idx="4">
                  <c:v>17490.73118916545</c:v>
                </c:pt>
                <c:pt idx="5">
                  <c:v>18048.374927256245</c:v>
                </c:pt>
                <c:pt idx="6">
                  <c:v>24381.09749244967</c:v>
                </c:pt>
                <c:pt idx="7">
                  <c:v>25639.03058445661</c:v>
                </c:pt>
                <c:pt idx="8">
                  <c:v>26796.217040274561</c:v>
                </c:pt>
                <c:pt idx="9">
                  <c:v>27924.193391274228</c:v>
                </c:pt>
                <c:pt idx="10">
                  <c:v>29101.071861116601</c:v>
                </c:pt>
                <c:pt idx="11">
                  <c:v>32054.126199086913</c:v>
                </c:pt>
                <c:pt idx="12">
                  <c:v>33855.641835522423</c:v>
                </c:pt>
                <c:pt idx="13">
                  <c:v>35083.59803490997</c:v>
                </c:pt>
                <c:pt idx="14">
                  <c:v>37640.072789962651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F-4BDB-80FA-0E42FF14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324971</xdr:colOff>
      <xdr:row>25</xdr:row>
      <xdr:rowOff>145677</xdr:rowOff>
    </xdr:from>
    <xdr:to>
      <xdr:col>9</xdr:col>
      <xdr:colOff>637507</xdr:colOff>
      <xdr:row>46</xdr:row>
      <xdr:rowOff>20899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pane xSplit="1" topLeftCell="B1" activePane="topRight" state="frozen"/>
      <selection activeCell="A4" sqref="A4"/>
      <selection pane="topRight" activeCell="G23" sqref="G23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19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9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19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19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9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</row>
    <row r="6" spans="1:19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>
        <v>1</v>
      </c>
      <c r="B8" s="17">
        <v>20.6</v>
      </c>
      <c r="C8" s="18">
        <v>20.5</v>
      </c>
      <c r="D8" s="19">
        <v>20.7</v>
      </c>
      <c r="E8">
        <f>AVERAGE(B8,D8)</f>
        <v>20.65</v>
      </c>
      <c r="F8">
        <f>E8/6.895</f>
        <v>2.9949238578680202</v>
      </c>
      <c r="G8">
        <f t="shared" ref="G8:G22" si="0">C8+E8*3</f>
        <v>82.449999999999989</v>
      </c>
      <c r="H8" s="4">
        <f>G8/6.895</f>
        <v>11.95794053662074</v>
      </c>
      <c r="I8" s="15"/>
      <c r="J8" s="4">
        <f>C8/6.895</f>
        <v>2.9731689630166791</v>
      </c>
      <c r="K8" s="23">
        <v>46.2</v>
      </c>
      <c r="L8" s="23">
        <v>76.2</v>
      </c>
      <c r="M8" s="12">
        <f>K8/1000</f>
        <v>4.6200000000000005E-2</v>
      </c>
      <c r="N8" s="12">
        <f>L8/1000</f>
        <v>7.6200000000000004E-2</v>
      </c>
      <c r="O8" s="1">
        <f>AVERAGE(M8:N8)</f>
        <v>6.1200000000000004E-2</v>
      </c>
      <c r="P8" s="24">
        <f>M8/(150)</f>
        <v>3.0800000000000006E-4</v>
      </c>
      <c r="Q8">
        <f>J8/(P8)</f>
        <v>9653.1459838203846</v>
      </c>
      <c r="R8">
        <f>Q8*6.895/1000</f>
        <v>66.558441558441558</v>
      </c>
      <c r="S8" s="4"/>
    </row>
    <row r="9" spans="1:19">
      <c r="A9">
        <v>2</v>
      </c>
      <c r="B9" s="17">
        <v>20.7</v>
      </c>
      <c r="C9" s="18">
        <v>41.9</v>
      </c>
      <c r="D9" s="19">
        <v>20.6</v>
      </c>
      <c r="E9">
        <f t="shared" ref="E9:E22" si="1">AVERAGE(B9,D9)</f>
        <v>20.65</v>
      </c>
      <c r="F9">
        <f t="shared" ref="F9:F22" si="2">E9/6.895</f>
        <v>2.9949238578680202</v>
      </c>
      <c r="G9">
        <f t="shared" si="0"/>
        <v>103.85</v>
      </c>
      <c r="H9" s="4">
        <f t="shared" ref="H9:H22" si="3">G9/6.895</f>
        <v>15.061638868745467</v>
      </c>
      <c r="I9" s="15"/>
      <c r="J9" s="4">
        <f t="shared" ref="J9:J22" si="4">C9/6.895</f>
        <v>6.0768672951414073</v>
      </c>
      <c r="K9" s="23">
        <v>86</v>
      </c>
      <c r="L9" s="23">
        <v>130.6</v>
      </c>
      <c r="M9" s="12">
        <f t="shared" ref="M9:N22" si="5">K9/1000</f>
        <v>8.5999999999999993E-2</v>
      </c>
      <c r="N9" s="12">
        <f t="shared" si="5"/>
        <v>0.13059999999999999</v>
      </c>
      <c r="O9" s="1">
        <f t="shared" ref="O9:O22" si="6">AVERAGE(M9:N9)</f>
        <v>0.10829999999999999</v>
      </c>
      <c r="P9" s="24">
        <f t="shared" ref="P9:P22" si="7">M9/(150)</f>
        <v>5.7333333333333325E-4</v>
      </c>
      <c r="Q9">
        <f t="shared" ref="Q9:Q22" si="8">J9/(P9)</f>
        <v>10599.187142688503</v>
      </c>
      <c r="R9">
        <f t="shared" ref="R9:R22" si="9">Q9*6.895/1000</f>
        <v>73.081395348837219</v>
      </c>
      <c r="S9" s="4"/>
    </row>
    <row r="10" spans="1:19">
      <c r="A10">
        <v>3</v>
      </c>
      <c r="B10" s="17">
        <v>20.9</v>
      </c>
      <c r="C10" s="18">
        <v>61.6</v>
      </c>
      <c r="D10" s="19">
        <v>20.7</v>
      </c>
      <c r="E10">
        <f t="shared" si="1"/>
        <v>20.799999999999997</v>
      </c>
      <c r="F10">
        <f t="shared" si="2"/>
        <v>3.0166787527193617</v>
      </c>
      <c r="G10">
        <f t="shared" si="0"/>
        <v>124</v>
      </c>
      <c r="H10" s="4">
        <f t="shared" si="3"/>
        <v>17.98404641044235</v>
      </c>
      <c r="I10" s="15"/>
      <c r="J10" s="4">
        <f t="shared" si="4"/>
        <v>8.9340101522842641</v>
      </c>
      <c r="K10" s="23">
        <v>115.5</v>
      </c>
      <c r="L10" s="23">
        <v>170.5</v>
      </c>
      <c r="M10" s="12">
        <f t="shared" si="5"/>
        <v>0.11550000000000001</v>
      </c>
      <c r="N10" s="12">
        <f t="shared" si="5"/>
        <v>0.17050000000000001</v>
      </c>
      <c r="O10" s="1">
        <f t="shared" si="6"/>
        <v>0.14300000000000002</v>
      </c>
      <c r="P10" s="24">
        <f t="shared" si="7"/>
        <v>7.7000000000000007E-4</v>
      </c>
      <c r="Q10">
        <f t="shared" si="8"/>
        <v>11602.61058738216</v>
      </c>
      <c r="R10">
        <f t="shared" si="9"/>
        <v>79.999999999999986</v>
      </c>
      <c r="S10" s="4"/>
    </row>
    <row r="11" spans="1:19">
      <c r="A11">
        <v>4</v>
      </c>
      <c r="B11" s="17">
        <v>34.799999999999997</v>
      </c>
      <c r="C11" s="18">
        <v>34.5</v>
      </c>
      <c r="D11" s="19">
        <v>34.700000000000003</v>
      </c>
      <c r="E11">
        <f t="shared" si="1"/>
        <v>34.75</v>
      </c>
      <c r="F11">
        <f t="shared" si="2"/>
        <v>5.0398839738941268</v>
      </c>
      <c r="G11">
        <f t="shared" si="0"/>
        <v>138.75</v>
      </c>
      <c r="H11" s="4">
        <f t="shared" si="3"/>
        <v>20.123277737490938</v>
      </c>
      <c r="I11" s="15"/>
      <c r="J11" s="4">
        <f t="shared" si="4"/>
        <v>5.0036258158085571</v>
      </c>
      <c r="K11" s="23">
        <v>53.5</v>
      </c>
      <c r="L11" s="23">
        <v>72</v>
      </c>
      <c r="M11" s="12">
        <f t="shared" si="5"/>
        <v>5.3499999999999999E-2</v>
      </c>
      <c r="N11" s="12">
        <f t="shared" si="5"/>
        <v>7.1999999999999995E-2</v>
      </c>
      <c r="O11" s="1">
        <f t="shared" si="6"/>
        <v>6.275E-2</v>
      </c>
      <c r="P11" s="24">
        <f t="shared" si="7"/>
        <v>3.5666666666666664E-4</v>
      </c>
      <c r="Q11">
        <f t="shared" si="8"/>
        <v>14028.857427500629</v>
      </c>
      <c r="R11">
        <f t="shared" si="9"/>
        <v>96.728971962616825</v>
      </c>
      <c r="S11" s="4"/>
    </row>
    <row r="12" spans="1:19">
      <c r="A12">
        <v>5</v>
      </c>
      <c r="B12" s="17">
        <v>34.799999999999997</v>
      </c>
      <c r="C12" s="18">
        <v>68.5</v>
      </c>
      <c r="D12" s="19">
        <v>34.700000000000003</v>
      </c>
      <c r="E12">
        <f t="shared" si="1"/>
        <v>34.75</v>
      </c>
      <c r="F12">
        <f t="shared" si="2"/>
        <v>5.0398839738941268</v>
      </c>
      <c r="G12">
        <f t="shared" si="0"/>
        <v>172.75</v>
      </c>
      <c r="H12" s="4">
        <f t="shared" si="3"/>
        <v>25.054387237128356</v>
      </c>
      <c r="I12" s="15"/>
      <c r="J12" s="4">
        <f t="shared" si="4"/>
        <v>9.9347353154459768</v>
      </c>
      <c r="K12" s="23">
        <v>96.9</v>
      </c>
      <c r="L12" s="23">
        <v>127.7</v>
      </c>
      <c r="M12" s="12">
        <f t="shared" si="5"/>
        <v>9.69E-2</v>
      </c>
      <c r="N12" s="12">
        <f t="shared" si="5"/>
        <v>0.12770000000000001</v>
      </c>
      <c r="O12" s="1">
        <f t="shared" si="6"/>
        <v>0.11230000000000001</v>
      </c>
      <c r="P12" s="24">
        <f t="shared" si="7"/>
        <v>6.4599999999999998E-4</v>
      </c>
      <c r="Q12">
        <f t="shared" si="8"/>
        <v>15378.847237532473</v>
      </c>
      <c r="R12">
        <f t="shared" si="9"/>
        <v>106.03715170278639</v>
      </c>
      <c r="S12" s="4"/>
    </row>
    <row r="13" spans="1:19">
      <c r="A13">
        <v>6</v>
      </c>
      <c r="B13" s="17">
        <v>34.799999999999997</v>
      </c>
      <c r="C13" s="18">
        <v>103</v>
      </c>
      <c r="D13" s="19">
        <v>34.6</v>
      </c>
      <c r="E13">
        <f t="shared" si="1"/>
        <v>34.700000000000003</v>
      </c>
      <c r="F13">
        <f t="shared" si="2"/>
        <v>5.0326323422770134</v>
      </c>
      <c r="G13">
        <f t="shared" si="0"/>
        <v>207.10000000000002</v>
      </c>
      <c r="H13" s="4">
        <f t="shared" si="3"/>
        <v>30.036258158085573</v>
      </c>
      <c r="I13" s="15"/>
      <c r="J13" s="4">
        <f t="shared" si="4"/>
        <v>14.938361131254533</v>
      </c>
      <c r="K13" s="23">
        <v>137.5</v>
      </c>
      <c r="L13" s="23">
        <v>178.8</v>
      </c>
      <c r="M13" s="12">
        <f t="shared" si="5"/>
        <v>0.13750000000000001</v>
      </c>
      <c r="N13" s="12">
        <f t="shared" si="5"/>
        <v>0.17880000000000001</v>
      </c>
      <c r="O13" s="1">
        <f t="shared" si="6"/>
        <v>0.15815000000000001</v>
      </c>
      <c r="P13" s="24">
        <f t="shared" si="7"/>
        <v>9.1666666666666676E-4</v>
      </c>
      <c r="Q13">
        <f t="shared" si="8"/>
        <v>16296.39396136858</v>
      </c>
      <c r="R13">
        <f t="shared" si="9"/>
        <v>112.36363636363636</v>
      </c>
      <c r="S13" s="4"/>
    </row>
    <row r="14" spans="1:19">
      <c r="A14">
        <v>7</v>
      </c>
      <c r="B14" s="17">
        <v>68.599999999999994</v>
      </c>
      <c r="C14" s="18">
        <v>68.7</v>
      </c>
      <c r="D14" s="19">
        <v>68.7</v>
      </c>
      <c r="E14">
        <f t="shared" si="1"/>
        <v>68.650000000000006</v>
      </c>
      <c r="F14">
        <f t="shared" si="2"/>
        <v>9.9564902102973178</v>
      </c>
      <c r="G14">
        <f t="shared" si="0"/>
        <v>274.65000000000003</v>
      </c>
      <c r="H14" s="4">
        <f t="shared" si="3"/>
        <v>39.833212472806387</v>
      </c>
      <c r="I14" s="15"/>
      <c r="J14" s="4">
        <f t="shared" si="4"/>
        <v>9.9637418419144321</v>
      </c>
      <c r="K14" s="23">
        <v>66.7</v>
      </c>
      <c r="L14" s="23">
        <v>79.099999999999994</v>
      </c>
      <c r="M14" s="12">
        <f t="shared" si="5"/>
        <v>6.6700000000000009E-2</v>
      </c>
      <c r="N14" s="12">
        <f t="shared" si="5"/>
        <v>7.909999999999999E-2</v>
      </c>
      <c r="O14" s="1">
        <f t="shared" si="6"/>
        <v>7.2899999999999993E-2</v>
      </c>
      <c r="P14" s="24">
        <f t="shared" si="7"/>
        <v>4.4466666666666672E-4</v>
      </c>
      <c r="Q14">
        <f t="shared" si="8"/>
        <v>22407.215536539199</v>
      </c>
      <c r="R14">
        <f t="shared" si="9"/>
        <v>154.49775112443777</v>
      </c>
      <c r="S14" s="4"/>
    </row>
    <row r="15" spans="1:19">
      <c r="A15">
        <v>8</v>
      </c>
      <c r="B15" s="17">
        <v>68.7</v>
      </c>
      <c r="C15" s="18">
        <v>137.6</v>
      </c>
      <c r="D15" s="19">
        <v>68.5</v>
      </c>
      <c r="E15">
        <f t="shared" si="1"/>
        <v>68.599999999999994</v>
      </c>
      <c r="F15">
        <f t="shared" si="2"/>
        <v>9.9492385786802036</v>
      </c>
      <c r="G15">
        <f t="shared" si="0"/>
        <v>343.4</v>
      </c>
      <c r="H15" s="4">
        <f t="shared" si="3"/>
        <v>49.804205946337923</v>
      </c>
      <c r="I15" s="15"/>
      <c r="J15" s="4">
        <f t="shared" si="4"/>
        <v>19.956490210297318</v>
      </c>
      <c r="K15" s="23">
        <v>125</v>
      </c>
      <c r="L15" s="23">
        <v>149.19999999999999</v>
      </c>
      <c r="M15" s="12">
        <f t="shared" si="5"/>
        <v>0.125</v>
      </c>
      <c r="N15" s="12">
        <f t="shared" si="5"/>
        <v>0.1492</v>
      </c>
      <c r="O15" s="1">
        <f t="shared" si="6"/>
        <v>0.1371</v>
      </c>
      <c r="P15" s="24">
        <f t="shared" si="7"/>
        <v>8.3333333333333339E-4</v>
      </c>
      <c r="Q15">
        <f t="shared" si="8"/>
        <v>23947.788252356779</v>
      </c>
      <c r="R15">
        <f t="shared" si="9"/>
        <v>165.11999999999998</v>
      </c>
      <c r="S15" s="4"/>
    </row>
    <row r="16" spans="1:19">
      <c r="A16">
        <v>9</v>
      </c>
      <c r="B16" s="17">
        <v>68.900000000000006</v>
      </c>
      <c r="C16" s="18">
        <v>206.7</v>
      </c>
      <c r="D16" s="19">
        <v>68.400000000000006</v>
      </c>
      <c r="E16">
        <f t="shared" si="1"/>
        <v>68.650000000000006</v>
      </c>
      <c r="F16">
        <f t="shared" si="2"/>
        <v>9.9564902102973178</v>
      </c>
      <c r="G16">
        <f t="shared" si="0"/>
        <v>412.65</v>
      </c>
      <c r="H16" s="4">
        <f t="shared" si="3"/>
        <v>59.847715736040612</v>
      </c>
      <c r="I16" s="15"/>
      <c r="J16" s="4">
        <f t="shared" si="4"/>
        <v>29.978245105148659</v>
      </c>
      <c r="K16" s="23">
        <v>181.2</v>
      </c>
      <c r="L16" s="23">
        <v>216.8</v>
      </c>
      <c r="M16" s="12">
        <f t="shared" si="5"/>
        <v>0.1812</v>
      </c>
      <c r="N16" s="12">
        <f t="shared" si="5"/>
        <v>0.21680000000000002</v>
      </c>
      <c r="O16" s="1">
        <f t="shared" si="6"/>
        <v>0.19900000000000001</v>
      </c>
      <c r="P16" s="24">
        <f t="shared" si="7"/>
        <v>1.2080000000000001E-3</v>
      </c>
      <c r="Q16">
        <f t="shared" si="8"/>
        <v>24816.428067176039</v>
      </c>
      <c r="R16">
        <f t="shared" si="9"/>
        <v>171.10927152317879</v>
      </c>
      <c r="S16" s="4"/>
    </row>
    <row r="17" spans="1:19">
      <c r="A17">
        <v>10</v>
      </c>
      <c r="B17" s="17">
        <v>102.5</v>
      </c>
      <c r="C17" s="18">
        <v>69.099999999999994</v>
      </c>
      <c r="D17" s="19">
        <v>102.5</v>
      </c>
      <c r="E17">
        <f t="shared" si="1"/>
        <v>102.5</v>
      </c>
      <c r="F17">
        <f t="shared" si="2"/>
        <v>14.865844815083396</v>
      </c>
      <c r="G17">
        <f t="shared" si="0"/>
        <v>376.6</v>
      </c>
      <c r="H17" s="4">
        <f t="shared" si="3"/>
        <v>54.619289340101531</v>
      </c>
      <c r="I17" s="15"/>
      <c r="J17" s="4">
        <f t="shared" si="4"/>
        <v>10.021754894851341</v>
      </c>
      <c r="K17" s="23">
        <v>55.4</v>
      </c>
      <c r="L17" s="23">
        <v>66.2</v>
      </c>
      <c r="M17" s="12">
        <f t="shared" si="5"/>
        <v>5.5399999999999998E-2</v>
      </c>
      <c r="N17" s="12">
        <f t="shared" si="5"/>
        <v>6.6200000000000009E-2</v>
      </c>
      <c r="O17" s="1">
        <f t="shared" si="6"/>
        <v>6.0800000000000007E-2</v>
      </c>
      <c r="P17" s="24">
        <f t="shared" si="7"/>
        <v>3.6933333333333333E-4</v>
      </c>
      <c r="Q17">
        <f t="shared" si="8"/>
        <v>27134.715419272583</v>
      </c>
      <c r="R17">
        <f t="shared" si="9"/>
        <v>187.09386281588445</v>
      </c>
      <c r="S17" s="4"/>
    </row>
    <row r="18" spans="1:19">
      <c r="A18">
        <v>11</v>
      </c>
      <c r="B18" s="17">
        <v>102.6</v>
      </c>
      <c r="C18" s="18">
        <v>102.6</v>
      </c>
      <c r="D18" s="19">
        <v>102.6</v>
      </c>
      <c r="E18">
        <f t="shared" si="1"/>
        <v>102.6</v>
      </c>
      <c r="F18">
        <f t="shared" si="2"/>
        <v>14.880348078317622</v>
      </c>
      <c r="G18">
        <f t="shared" si="0"/>
        <v>410.4</v>
      </c>
      <c r="H18" s="4">
        <f t="shared" si="3"/>
        <v>59.521392313270489</v>
      </c>
      <c r="I18" s="15"/>
      <c r="J18" s="4">
        <f t="shared" si="4"/>
        <v>14.880348078317622</v>
      </c>
      <c r="K18" s="23">
        <v>80.599999999999994</v>
      </c>
      <c r="L18" s="23">
        <v>94.5</v>
      </c>
      <c r="M18" s="12">
        <f t="shared" si="5"/>
        <v>8.0599999999999991E-2</v>
      </c>
      <c r="N18" s="12">
        <f t="shared" si="5"/>
        <v>9.4500000000000001E-2</v>
      </c>
      <c r="O18" s="1">
        <f t="shared" si="6"/>
        <v>8.7549999999999989E-2</v>
      </c>
      <c r="P18" s="24">
        <f t="shared" si="7"/>
        <v>5.3733333333333324E-4</v>
      </c>
      <c r="Q18">
        <f t="shared" si="8"/>
        <v>27692.955480739998</v>
      </c>
      <c r="R18">
        <f t="shared" si="9"/>
        <v>190.94292803970228</v>
      </c>
      <c r="S18" s="4"/>
    </row>
    <row r="19" spans="1:19">
      <c r="A19">
        <v>12</v>
      </c>
      <c r="B19" s="17">
        <v>103</v>
      </c>
      <c r="C19" s="18">
        <v>206.5</v>
      </c>
      <c r="D19" s="19">
        <v>102.7</v>
      </c>
      <c r="E19">
        <f t="shared" si="1"/>
        <v>102.85</v>
      </c>
      <c r="F19">
        <f t="shared" si="2"/>
        <v>14.91660623640319</v>
      </c>
      <c r="G19">
        <f t="shared" si="0"/>
        <v>515.04999999999995</v>
      </c>
      <c r="H19" s="4">
        <f t="shared" si="3"/>
        <v>74.699057287889772</v>
      </c>
      <c r="I19" s="15"/>
      <c r="J19" s="4">
        <f t="shared" si="4"/>
        <v>29.949238578680205</v>
      </c>
      <c r="K19" s="23">
        <v>149.5</v>
      </c>
      <c r="L19" s="23">
        <v>176.6</v>
      </c>
      <c r="M19" s="12">
        <f t="shared" si="5"/>
        <v>0.14949999999999999</v>
      </c>
      <c r="N19" s="12">
        <f t="shared" si="5"/>
        <v>0.17660000000000001</v>
      </c>
      <c r="O19" s="1">
        <f t="shared" si="6"/>
        <v>0.16305</v>
      </c>
      <c r="P19" s="24">
        <f t="shared" si="7"/>
        <v>9.9666666666666653E-4</v>
      </c>
      <c r="Q19">
        <f t="shared" si="8"/>
        <v>30049.40325620088</v>
      </c>
      <c r="R19">
        <f t="shared" si="9"/>
        <v>207.19063545150505</v>
      </c>
      <c r="S19" s="4"/>
    </row>
    <row r="20" spans="1:19">
      <c r="A20">
        <v>13</v>
      </c>
      <c r="B20" s="17">
        <v>137.69999999999999</v>
      </c>
      <c r="C20" s="18">
        <v>102.6</v>
      </c>
      <c r="D20" s="19">
        <v>137.6</v>
      </c>
      <c r="E20">
        <f t="shared" si="1"/>
        <v>137.64999999999998</v>
      </c>
      <c r="F20">
        <f t="shared" si="2"/>
        <v>19.96374184191443</v>
      </c>
      <c r="G20">
        <f t="shared" si="0"/>
        <v>515.54999999999995</v>
      </c>
      <c r="H20" s="4">
        <f t="shared" si="3"/>
        <v>74.771573604060919</v>
      </c>
      <c r="I20" s="15"/>
      <c r="J20" s="4">
        <f t="shared" si="4"/>
        <v>14.880348078317622</v>
      </c>
      <c r="K20" s="23">
        <v>68.400000000000006</v>
      </c>
      <c r="L20" s="23">
        <v>80.099999999999994</v>
      </c>
      <c r="M20" s="12">
        <f t="shared" si="5"/>
        <v>6.8400000000000002E-2</v>
      </c>
      <c r="N20" s="12">
        <f t="shared" si="5"/>
        <v>8.0099999999999991E-2</v>
      </c>
      <c r="O20" s="1">
        <f t="shared" si="6"/>
        <v>7.4249999999999997E-2</v>
      </c>
      <c r="P20" s="24">
        <f t="shared" si="7"/>
        <v>4.5600000000000003E-4</v>
      </c>
      <c r="Q20">
        <f t="shared" si="8"/>
        <v>32632.342277012329</v>
      </c>
      <c r="R20">
        <f t="shared" si="9"/>
        <v>225</v>
      </c>
      <c r="S20" s="4"/>
    </row>
    <row r="21" spans="1:19">
      <c r="A21">
        <v>14</v>
      </c>
      <c r="B21" s="17">
        <v>137.69999999999999</v>
      </c>
      <c r="C21" s="18">
        <v>137.69999999999999</v>
      </c>
      <c r="D21" s="19">
        <v>137.5</v>
      </c>
      <c r="E21">
        <f t="shared" si="1"/>
        <v>137.6</v>
      </c>
      <c r="F21">
        <f t="shared" si="2"/>
        <v>19.956490210297318</v>
      </c>
      <c r="G21">
        <f t="shared" si="0"/>
        <v>550.5</v>
      </c>
      <c r="H21" s="4">
        <f t="shared" si="3"/>
        <v>79.840464104423503</v>
      </c>
      <c r="I21" s="15"/>
      <c r="J21" s="4">
        <f t="shared" si="4"/>
        <v>19.970993473531543</v>
      </c>
      <c r="K21" s="23">
        <v>89.1</v>
      </c>
      <c r="L21" s="23">
        <v>103.8</v>
      </c>
      <c r="M21" s="12">
        <f t="shared" si="5"/>
        <v>8.9099999999999999E-2</v>
      </c>
      <c r="N21" s="12">
        <f t="shared" si="5"/>
        <v>0.1038</v>
      </c>
      <c r="O21" s="1">
        <f t="shared" si="6"/>
        <v>9.6450000000000008E-2</v>
      </c>
      <c r="P21" s="24">
        <f t="shared" si="7"/>
        <v>5.9400000000000002E-4</v>
      </c>
      <c r="Q21">
        <f t="shared" si="8"/>
        <v>33621.201133891482</v>
      </c>
      <c r="R21">
        <f t="shared" si="9"/>
        <v>231.81818181818176</v>
      </c>
      <c r="S21" s="4"/>
    </row>
    <row r="22" spans="1:19" ht="15.75" thickBot="1">
      <c r="A22">
        <v>15</v>
      </c>
      <c r="B22" s="20">
        <v>138</v>
      </c>
      <c r="C22" s="21">
        <v>275.3</v>
      </c>
      <c r="D22" s="19">
        <v>137.6</v>
      </c>
      <c r="E22">
        <f t="shared" si="1"/>
        <v>137.80000000000001</v>
      </c>
      <c r="F22">
        <f t="shared" si="2"/>
        <v>19.985496736765775</v>
      </c>
      <c r="G22">
        <f t="shared" si="0"/>
        <v>688.7</v>
      </c>
      <c r="H22" s="4">
        <f t="shared" si="3"/>
        <v>99.883973894126186</v>
      </c>
      <c r="I22" s="15"/>
      <c r="J22" s="4">
        <f t="shared" si="4"/>
        <v>39.927483683828868</v>
      </c>
      <c r="K22" s="23">
        <v>167.3</v>
      </c>
      <c r="L22" s="23">
        <v>196.1</v>
      </c>
      <c r="M22" s="12">
        <f t="shared" si="5"/>
        <v>0.1673</v>
      </c>
      <c r="N22" s="12">
        <f t="shared" si="5"/>
        <v>0.1961</v>
      </c>
      <c r="O22" s="1">
        <f t="shared" si="6"/>
        <v>0.1817</v>
      </c>
      <c r="P22" s="24">
        <f t="shared" si="7"/>
        <v>1.1153333333333334E-3</v>
      </c>
      <c r="Q22">
        <f t="shared" si="8"/>
        <v>35798.700254478958</v>
      </c>
      <c r="R22">
        <f t="shared" si="9"/>
        <v>246.83203825463241</v>
      </c>
      <c r="S22" s="4"/>
    </row>
    <row r="23" spans="1:19">
      <c r="I23" s="15"/>
      <c r="M23" s="13"/>
      <c r="N23" s="13"/>
    </row>
    <row r="25" spans="1:19">
      <c r="O25" s="9"/>
      <c r="P25" s="9"/>
      <c r="Q25" s="9"/>
      <c r="R25" s="9"/>
    </row>
    <row r="26" spans="1:19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19">
      <c r="N27" s="11"/>
      <c r="O27" s="11"/>
      <c r="P27" s="11"/>
      <c r="Q27" s="9"/>
      <c r="R27" s="9"/>
    </row>
    <row r="28" spans="1:19">
      <c r="N28" s="11"/>
      <c r="O28" s="11"/>
      <c r="P28" s="11"/>
      <c r="Q28" s="9"/>
      <c r="R28" s="9"/>
    </row>
    <row r="29" spans="1:19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19">
      <c r="P30" s="4"/>
    </row>
    <row r="31" spans="1:19">
      <c r="P31" s="4"/>
    </row>
    <row r="32" spans="1:19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pane xSplit="1" topLeftCell="B1" activePane="topRight" state="frozen"/>
      <selection activeCell="A4" sqref="A4"/>
      <selection pane="topRight" activeCell="L26" sqref="L26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7"/>
      <c r="O2" s="9"/>
      <c r="P2" s="27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27"/>
      <c r="O3" s="9"/>
      <c r="P3" s="27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20.5</v>
      </c>
      <c r="C8" s="18">
        <v>20.7</v>
      </c>
      <c r="D8" s="19">
        <v>20.5</v>
      </c>
      <c r="E8">
        <f>AVERAGE(B8,D8)</f>
        <v>20.5</v>
      </c>
      <c r="F8">
        <f>E8/6.895</f>
        <v>2.9731689630166791</v>
      </c>
      <c r="G8">
        <f t="shared" ref="G8:G22" si="0">C8+E8*3</f>
        <v>82.2</v>
      </c>
      <c r="H8" s="4">
        <f>G8/6.895</f>
        <v>11.921682378535172</v>
      </c>
      <c r="I8" s="15"/>
      <c r="J8" s="4">
        <f>C8/6.895</f>
        <v>3.002175489485134</v>
      </c>
      <c r="K8" s="25">
        <v>38.5</v>
      </c>
      <c r="L8" s="25">
        <v>39</v>
      </c>
      <c r="M8" s="12">
        <f>K8/1000</f>
        <v>3.85E-2</v>
      </c>
      <c r="N8" s="12">
        <f>L8/1000</f>
        <v>3.9E-2</v>
      </c>
      <c r="O8" s="1">
        <f>AVERAGE(M8:N8)</f>
        <v>3.875E-2</v>
      </c>
      <c r="P8" s="24">
        <f>O8/(150)</f>
        <v>2.5833333333333334E-4</v>
      </c>
      <c r="Q8">
        <f>J8/(P8)</f>
        <v>11621.324475426325</v>
      </c>
      <c r="R8">
        <f t="shared" ref="R8:R22" si="1">Q8/6.895</f>
        <v>1685.4712799748115</v>
      </c>
      <c r="S8" s="4"/>
      <c r="T8" s="24"/>
    </row>
    <row r="9" spans="1:21">
      <c r="A9">
        <v>2</v>
      </c>
      <c r="B9" s="17">
        <v>20.6</v>
      </c>
      <c r="C9" s="18">
        <v>41.7</v>
      </c>
      <c r="D9" s="19">
        <v>20.6</v>
      </c>
      <c r="E9">
        <f t="shared" ref="E9:E22" si="2">AVERAGE(B9,D9)</f>
        <v>20.6</v>
      </c>
      <c r="F9">
        <f t="shared" ref="F9:F22" si="3">E9/6.895</f>
        <v>2.9876722262509068</v>
      </c>
      <c r="G9">
        <f t="shared" si="0"/>
        <v>103.5</v>
      </c>
      <c r="H9" s="4">
        <f t="shared" ref="H9:H22" si="4">G9/6.895</f>
        <v>15.010877447425672</v>
      </c>
      <c r="I9" s="15"/>
      <c r="J9" s="4">
        <f t="shared" ref="J9:J22" si="5">C9/6.895</f>
        <v>6.047860768672952</v>
      </c>
      <c r="K9" s="25">
        <v>70.2</v>
      </c>
      <c r="L9" s="25">
        <v>70.599999999999994</v>
      </c>
      <c r="M9" s="12">
        <f t="shared" ref="M9:M22" si="6">K9/1000</f>
        <v>7.0199999999999999E-2</v>
      </c>
      <c r="N9" s="12">
        <f t="shared" ref="N9:N22" si="7">L9/1000</f>
        <v>7.0599999999999996E-2</v>
      </c>
      <c r="O9" s="1">
        <f t="shared" ref="O9:O22" si="8">AVERAGE(M9:N9)</f>
        <v>7.039999999999999E-2</v>
      </c>
      <c r="P9" s="24">
        <f t="shared" ref="P9:P22" si="9">O9/(150)</f>
        <v>4.6933333333333327E-4</v>
      </c>
      <c r="Q9">
        <f t="shared" ref="Q9:Q22" si="10">J9/(P9)</f>
        <v>12886.066978706576</v>
      </c>
      <c r="R9">
        <f t="shared" si="1"/>
        <v>1868.9002144607073</v>
      </c>
      <c r="S9" s="4"/>
      <c r="T9" s="24"/>
    </row>
    <row r="10" spans="1:21">
      <c r="A10">
        <v>3</v>
      </c>
      <c r="B10" s="17">
        <v>20.8</v>
      </c>
      <c r="C10" s="18">
        <v>61.8</v>
      </c>
      <c r="D10" s="19">
        <v>20.6</v>
      </c>
      <c r="E10">
        <f t="shared" si="2"/>
        <v>20.700000000000003</v>
      </c>
      <c r="F10">
        <f t="shared" si="3"/>
        <v>3.0021754894851349</v>
      </c>
      <c r="G10">
        <f t="shared" si="0"/>
        <v>123.9</v>
      </c>
      <c r="H10" s="4">
        <f t="shared" si="4"/>
        <v>17.969543147208125</v>
      </c>
      <c r="I10" s="15"/>
      <c r="J10" s="4">
        <f t="shared" si="5"/>
        <v>8.9630166787527195</v>
      </c>
      <c r="K10" s="25">
        <v>97.5</v>
      </c>
      <c r="L10" s="25">
        <v>97.7</v>
      </c>
      <c r="M10" s="12">
        <f t="shared" si="6"/>
        <v>9.7500000000000003E-2</v>
      </c>
      <c r="N10" s="12">
        <f t="shared" si="7"/>
        <v>9.7700000000000009E-2</v>
      </c>
      <c r="O10" s="1">
        <f t="shared" si="8"/>
        <v>9.7600000000000006E-2</v>
      </c>
      <c r="P10" s="24">
        <f t="shared" si="9"/>
        <v>6.5066666666666669E-4</v>
      </c>
      <c r="Q10">
        <f t="shared" si="10"/>
        <v>13775.128092345367</v>
      </c>
      <c r="R10">
        <f t="shared" si="1"/>
        <v>1997.8430880848973</v>
      </c>
      <c r="S10" s="4"/>
      <c r="T10" s="24"/>
    </row>
    <row r="11" spans="1:21">
      <c r="A11">
        <v>4</v>
      </c>
      <c r="B11" s="17">
        <v>34.6</v>
      </c>
      <c r="C11" s="18">
        <v>34.6</v>
      </c>
      <c r="D11" s="19">
        <v>34.6</v>
      </c>
      <c r="E11">
        <f t="shared" si="2"/>
        <v>34.6</v>
      </c>
      <c r="F11">
        <f t="shared" si="3"/>
        <v>5.0181290790427848</v>
      </c>
      <c r="G11">
        <f t="shared" si="0"/>
        <v>138.4</v>
      </c>
      <c r="H11" s="4">
        <f t="shared" si="4"/>
        <v>20.072516316171139</v>
      </c>
      <c r="I11" s="15"/>
      <c r="J11" s="4">
        <f t="shared" si="5"/>
        <v>5.0181290790427848</v>
      </c>
      <c r="K11" s="25">
        <v>46.7</v>
      </c>
      <c r="L11" s="25">
        <v>46.6</v>
      </c>
      <c r="M11" s="12">
        <f t="shared" si="6"/>
        <v>4.6700000000000005E-2</v>
      </c>
      <c r="N11" s="12">
        <f t="shared" si="7"/>
        <v>4.6600000000000003E-2</v>
      </c>
      <c r="O11" s="1">
        <f t="shared" si="8"/>
        <v>4.6650000000000004E-2</v>
      </c>
      <c r="P11" s="24">
        <f t="shared" si="9"/>
        <v>3.1100000000000002E-4</v>
      </c>
      <c r="Q11">
        <f t="shared" si="10"/>
        <v>16135.463276664901</v>
      </c>
      <c r="R11">
        <f t="shared" si="1"/>
        <v>2340.1687130768532</v>
      </c>
      <c r="S11" s="4"/>
      <c r="T11" s="24"/>
    </row>
    <row r="12" spans="1:21">
      <c r="A12">
        <v>5</v>
      </c>
      <c r="B12" s="17">
        <v>34.6</v>
      </c>
      <c r="C12" s="18">
        <v>68.5</v>
      </c>
      <c r="D12" s="19">
        <v>34.6</v>
      </c>
      <c r="E12">
        <f t="shared" si="2"/>
        <v>34.6</v>
      </c>
      <c r="F12">
        <f t="shared" si="3"/>
        <v>5.0181290790427848</v>
      </c>
      <c r="G12">
        <f t="shared" si="0"/>
        <v>172.3</v>
      </c>
      <c r="H12" s="4">
        <f t="shared" si="4"/>
        <v>24.989122552574333</v>
      </c>
      <c r="I12" s="15"/>
      <c r="J12" s="4">
        <f t="shared" si="5"/>
        <v>9.9347353154459768</v>
      </c>
      <c r="K12" s="25">
        <v>84</v>
      </c>
      <c r="L12" s="25">
        <v>86.4</v>
      </c>
      <c r="M12" s="12">
        <f t="shared" si="6"/>
        <v>8.4000000000000005E-2</v>
      </c>
      <c r="N12" s="12">
        <f t="shared" si="7"/>
        <v>8.6400000000000005E-2</v>
      </c>
      <c r="O12" s="1">
        <f t="shared" si="8"/>
        <v>8.5199999999999998E-2</v>
      </c>
      <c r="P12" s="24">
        <f t="shared" si="9"/>
        <v>5.6800000000000004E-4</v>
      </c>
      <c r="Q12">
        <f t="shared" si="10"/>
        <v>17490.73118916545</v>
      </c>
      <c r="R12">
        <f t="shared" si="1"/>
        <v>2536.7267859558306</v>
      </c>
      <c r="S12" s="4"/>
      <c r="T12" s="24"/>
    </row>
    <row r="13" spans="1:21">
      <c r="A13">
        <v>6</v>
      </c>
      <c r="B13" s="17">
        <v>34.700000000000003</v>
      </c>
      <c r="C13" s="18">
        <v>102.5</v>
      </c>
      <c r="D13" s="19">
        <v>34.799999999999997</v>
      </c>
      <c r="E13">
        <f t="shared" si="2"/>
        <v>34.75</v>
      </c>
      <c r="F13">
        <f t="shared" si="3"/>
        <v>5.0398839738941268</v>
      </c>
      <c r="G13">
        <f t="shared" si="0"/>
        <v>206.75</v>
      </c>
      <c r="H13" s="4">
        <f t="shared" si="4"/>
        <v>29.985496736765775</v>
      </c>
      <c r="I13" s="15"/>
      <c r="J13" s="4">
        <f t="shared" si="5"/>
        <v>14.865844815083396</v>
      </c>
      <c r="K13" s="23">
        <v>124.5</v>
      </c>
      <c r="L13" s="23">
        <v>122.6</v>
      </c>
      <c r="M13" s="12">
        <f t="shared" si="6"/>
        <v>0.1245</v>
      </c>
      <c r="N13" s="12">
        <f t="shared" si="7"/>
        <v>0.1226</v>
      </c>
      <c r="O13" s="1">
        <f t="shared" si="8"/>
        <v>0.12354999999999999</v>
      </c>
      <c r="P13" s="24">
        <f t="shared" si="9"/>
        <v>8.2366666666666667E-4</v>
      </c>
      <c r="Q13">
        <f t="shared" si="10"/>
        <v>18048.374927256245</v>
      </c>
      <c r="R13">
        <f t="shared" si="1"/>
        <v>2617.6033252003258</v>
      </c>
      <c r="S13" s="4"/>
      <c r="T13" s="24"/>
    </row>
    <row r="14" spans="1:21">
      <c r="A14">
        <v>7</v>
      </c>
      <c r="B14" s="17">
        <v>68.599999999999994</v>
      </c>
      <c r="C14" s="18">
        <v>68.7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274.34999999999997</v>
      </c>
      <c r="H14" s="4">
        <f t="shared" si="4"/>
        <v>39.789702683103698</v>
      </c>
      <c r="I14" s="15"/>
      <c r="J14" s="4">
        <f t="shared" si="5"/>
        <v>9.9637418419144321</v>
      </c>
      <c r="K14" s="23">
        <v>61.5</v>
      </c>
      <c r="L14" s="23">
        <v>61.1</v>
      </c>
      <c r="M14" s="12">
        <f t="shared" si="6"/>
        <v>6.1499999999999999E-2</v>
      </c>
      <c r="N14" s="12">
        <f t="shared" si="7"/>
        <v>6.1100000000000002E-2</v>
      </c>
      <c r="O14" s="1">
        <f t="shared" si="8"/>
        <v>6.13E-2</v>
      </c>
      <c r="P14" s="24">
        <f t="shared" si="9"/>
        <v>4.0866666666666666E-4</v>
      </c>
      <c r="Q14">
        <f t="shared" si="10"/>
        <v>24381.09749244967</v>
      </c>
      <c r="R14">
        <f t="shared" si="1"/>
        <v>3536.0547487236649</v>
      </c>
      <c r="S14" s="4"/>
      <c r="T14" s="24"/>
    </row>
    <row r="15" spans="1:21">
      <c r="A15">
        <v>8</v>
      </c>
      <c r="B15" s="17">
        <v>68.7</v>
      </c>
      <c r="C15" s="18">
        <v>137.30000000000001</v>
      </c>
      <c r="D15" s="19">
        <v>68.8</v>
      </c>
      <c r="E15">
        <f t="shared" si="2"/>
        <v>68.75</v>
      </c>
      <c r="F15">
        <f t="shared" si="3"/>
        <v>9.9709934735315446</v>
      </c>
      <c r="G15">
        <f t="shared" si="0"/>
        <v>343.55</v>
      </c>
      <c r="H15" s="4">
        <f t="shared" si="4"/>
        <v>49.825960841189271</v>
      </c>
      <c r="I15" s="15"/>
      <c r="J15" s="4">
        <f t="shared" si="5"/>
        <v>19.912980420594636</v>
      </c>
      <c r="K15" s="23">
        <v>116.5</v>
      </c>
      <c r="L15" s="23">
        <v>116.5</v>
      </c>
      <c r="M15" s="12">
        <f t="shared" si="6"/>
        <v>0.11650000000000001</v>
      </c>
      <c r="N15" s="12">
        <f t="shared" si="7"/>
        <v>0.11650000000000001</v>
      </c>
      <c r="O15" s="1">
        <f t="shared" si="8"/>
        <v>0.11650000000000001</v>
      </c>
      <c r="P15" s="24">
        <f t="shared" si="9"/>
        <v>7.7666666666666672E-4</v>
      </c>
      <c r="Q15">
        <f t="shared" si="10"/>
        <v>25639.03058445661</v>
      </c>
      <c r="R15">
        <f t="shared" si="1"/>
        <v>3718.4960963678914</v>
      </c>
      <c r="S15" s="4"/>
      <c r="T15" s="24"/>
    </row>
    <row r="16" spans="1:21">
      <c r="A16">
        <v>9</v>
      </c>
      <c r="B16" s="17">
        <v>68.599999999999994</v>
      </c>
      <c r="C16" s="18">
        <v>206.5</v>
      </c>
      <c r="D16" s="19">
        <v>68.5</v>
      </c>
      <c r="E16">
        <f t="shared" si="2"/>
        <v>68.55</v>
      </c>
      <c r="F16">
        <f t="shared" si="3"/>
        <v>9.9419869470630893</v>
      </c>
      <c r="G16">
        <f t="shared" si="0"/>
        <v>412.15</v>
      </c>
      <c r="H16" s="4">
        <f t="shared" si="4"/>
        <v>59.775199419869473</v>
      </c>
      <c r="I16" s="15"/>
      <c r="J16" s="4">
        <f t="shared" si="5"/>
        <v>29.949238578680205</v>
      </c>
      <c r="K16" s="23">
        <v>167.3</v>
      </c>
      <c r="L16" s="23">
        <v>168</v>
      </c>
      <c r="M16" s="12">
        <f t="shared" si="6"/>
        <v>0.1673</v>
      </c>
      <c r="N16" s="12">
        <f t="shared" si="7"/>
        <v>0.16800000000000001</v>
      </c>
      <c r="O16" s="1">
        <f t="shared" si="8"/>
        <v>0.16765000000000002</v>
      </c>
      <c r="P16" s="24">
        <f t="shared" si="9"/>
        <v>1.1176666666666668E-3</v>
      </c>
      <c r="Q16">
        <f t="shared" si="10"/>
        <v>26796.217040274561</v>
      </c>
      <c r="R16">
        <f t="shared" si="1"/>
        <v>3886.3258941659992</v>
      </c>
      <c r="S16" s="4"/>
      <c r="T16" s="24"/>
    </row>
    <row r="17" spans="1:20">
      <c r="A17">
        <v>10</v>
      </c>
      <c r="B17" s="17">
        <v>102.6</v>
      </c>
      <c r="C17" s="18">
        <v>68.8</v>
      </c>
      <c r="D17" s="19">
        <v>102.8</v>
      </c>
      <c r="E17">
        <f t="shared" si="2"/>
        <v>102.69999999999999</v>
      </c>
      <c r="F17">
        <f t="shared" si="3"/>
        <v>14.894851341551849</v>
      </c>
      <c r="G17">
        <f t="shared" si="0"/>
        <v>376.9</v>
      </c>
      <c r="H17" s="4">
        <f t="shared" si="4"/>
        <v>54.662799129804206</v>
      </c>
      <c r="I17" s="15"/>
      <c r="J17" s="4">
        <f t="shared" si="5"/>
        <v>9.9782451051486589</v>
      </c>
      <c r="K17" s="23">
        <v>53.7</v>
      </c>
      <c r="L17" s="23">
        <v>53.5</v>
      </c>
      <c r="M17" s="12">
        <f t="shared" si="6"/>
        <v>5.3700000000000005E-2</v>
      </c>
      <c r="N17" s="12">
        <f t="shared" si="7"/>
        <v>5.3499999999999999E-2</v>
      </c>
      <c r="O17" s="1">
        <f t="shared" si="8"/>
        <v>5.3600000000000002E-2</v>
      </c>
      <c r="P17" s="24">
        <f t="shared" si="9"/>
        <v>3.5733333333333336E-4</v>
      </c>
      <c r="Q17">
        <f t="shared" si="10"/>
        <v>27924.193391274228</v>
      </c>
      <c r="R17">
        <f t="shared" si="1"/>
        <v>4049.9192735713168</v>
      </c>
      <c r="S17" s="4"/>
      <c r="T17" s="24"/>
    </row>
    <row r="18" spans="1:20">
      <c r="A18">
        <v>11</v>
      </c>
      <c r="B18" s="17">
        <v>102.6</v>
      </c>
      <c r="C18" s="18">
        <v>102.6</v>
      </c>
      <c r="D18" s="19">
        <v>102.6</v>
      </c>
      <c r="E18">
        <f t="shared" si="2"/>
        <v>102.6</v>
      </c>
      <c r="F18">
        <f t="shared" si="3"/>
        <v>14.880348078317622</v>
      </c>
      <c r="G18">
        <f t="shared" si="0"/>
        <v>410.4</v>
      </c>
      <c r="H18" s="4">
        <f t="shared" si="4"/>
        <v>59.521392313270489</v>
      </c>
      <c r="I18" s="15"/>
      <c r="J18" s="4">
        <f t="shared" si="5"/>
        <v>14.880348078317622</v>
      </c>
      <c r="K18" s="23">
        <v>76.7</v>
      </c>
      <c r="L18" s="23">
        <v>76.7</v>
      </c>
      <c r="M18" s="12">
        <f t="shared" si="6"/>
        <v>7.6700000000000004E-2</v>
      </c>
      <c r="N18" s="12">
        <f t="shared" si="7"/>
        <v>7.6700000000000004E-2</v>
      </c>
      <c r="O18" s="1">
        <f t="shared" si="8"/>
        <v>7.6700000000000004E-2</v>
      </c>
      <c r="P18" s="24">
        <f t="shared" si="9"/>
        <v>5.1133333333333337E-4</v>
      </c>
      <c r="Q18">
        <f t="shared" si="10"/>
        <v>29101.071861116601</v>
      </c>
      <c r="R18">
        <f t="shared" si="1"/>
        <v>4220.6050559995074</v>
      </c>
      <c r="S18" s="4"/>
      <c r="T18" s="24"/>
    </row>
    <row r="19" spans="1:20">
      <c r="A19">
        <v>12</v>
      </c>
      <c r="B19" s="17">
        <v>102.6</v>
      </c>
      <c r="C19" s="18">
        <v>206.5</v>
      </c>
      <c r="D19" s="19">
        <v>102.7</v>
      </c>
      <c r="E19">
        <f t="shared" si="2"/>
        <v>102.65</v>
      </c>
      <c r="F19">
        <f t="shared" si="3"/>
        <v>14.887599709934737</v>
      </c>
      <c r="G19">
        <f t="shared" si="0"/>
        <v>514.45000000000005</v>
      </c>
      <c r="H19" s="4">
        <f t="shared" si="4"/>
        <v>74.612037708484422</v>
      </c>
      <c r="I19" s="15"/>
      <c r="J19" s="4">
        <f t="shared" si="5"/>
        <v>29.949238578680205</v>
      </c>
      <c r="K19" s="23">
        <v>138.9</v>
      </c>
      <c r="L19" s="23">
        <v>141.4</v>
      </c>
      <c r="M19" s="12">
        <f t="shared" si="6"/>
        <v>0.1389</v>
      </c>
      <c r="N19" s="12">
        <f t="shared" si="7"/>
        <v>0.1414</v>
      </c>
      <c r="O19" s="1">
        <f t="shared" si="8"/>
        <v>0.14015</v>
      </c>
      <c r="P19" s="24">
        <f t="shared" si="9"/>
        <v>9.3433333333333335E-4</v>
      </c>
      <c r="Q19">
        <f t="shared" si="10"/>
        <v>32054.126199086913</v>
      </c>
      <c r="R19">
        <f t="shared" si="1"/>
        <v>4648.8943000851223</v>
      </c>
      <c r="S19" s="4"/>
      <c r="T19" s="24"/>
    </row>
    <row r="20" spans="1:20">
      <c r="A20">
        <v>13</v>
      </c>
      <c r="B20" s="17">
        <v>137.5</v>
      </c>
      <c r="C20" s="18">
        <v>102.4</v>
      </c>
      <c r="D20" s="19">
        <v>137.6</v>
      </c>
      <c r="E20">
        <f t="shared" si="2"/>
        <v>137.55000000000001</v>
      </c>
      <c r="F20">
        <f t="shared" si="3"/>
        <v>19.949238578680205</v>
      </c>
      <c r="G20">
        <f t="shared" si="0"/>
        <v>515.05000000000007</v>
      </c>
      <c r="H20" s="4">
        <f t="shared" si="4"/>
        <v>74.699057287889786</v>
      </c>
      <c r="I20" s="15"/>
      <c r="J20" s="4">
        <f t="shared" si="5"/>
        <v>14.851341551849167</v>
      </c>
      <c r="K20" s="23">
        <v>65.7</v>
      </c>
      <c r="L20" s="23">
        <v>65.900000000000006</v>
      </c>
      <c r="M20" s="12">
        <f t="shared" si="6"/>
        <v>6.5700000000000008E-2</v>
      </c>
      <c r="N20" s="12">
        <f t="shared" si="7"/>
        <v>6.59E-2</v>
      </c>
      <c r="O20" s="1">
        <f t="shared" si="8"/>
        <v>6.5799999999999997E-2</v>
      </c>
      <c r="P20" s="24">
        <f t="shared" si="9"/>
        <v>4.3866666666666663E-4</v>
      </c>
      <c r="Q20">
        <f t="shared" si="10"/>
        <v>33855.641835522423</v>
      </c>
      <c r="R20">
        <f t="shared" si="1"/>
        <v>4910.1728550431362</v>
      </c>
      <c r="S20" s="4"/>
      <c r="T20" s="24"/>
    </row>
    <row r="21" spans="1:20">
      <c r="A21">
        <v>14</v>
      </c>
      <c r="B21" s="17">
        <v>137.69999999999999</v>
      </c>
      <c r="C21" s="18">
        <v>137.4</v>
      </c>
      <c r="D21" s="19">
        <v>137.69999999999999</v>
      </c>
      <c r="E21">
        <f t="shared" si="2"/>
        <v>137.69999999999999</v>
      </c>
      <c r="F21">
        <f t="shared" si="3"/>
        <v>19.970993473531543</v>
      </c>
      <c r="G21">
        <f t="shared" si="0"/>
        <v>550.5</v>
      </c>
      <c r="H21" s="4">
        <f t="shared" si="4"/>
        <v>79.840464104423503</v>
      </c>
      <c r="I21" s="15"/>
      <c r="J21" s="4">
        <f t="shared" si="5"/>
        <v>19.927483683828864</v>
      </c>
      <c r="K21" s="23">
        <v>84.7</v>
      </c>
      <c r="L21" s="23">
        <v>85.7</v>
      </c>
      <c r="M21" s="12">
        <f t="shared" si="6"/>
        <v>8.4699999999999998E-2</v>
      </c>
      <c r="N21" s="12">
        <f t="shared" si="7"/>
        <v>8.5699999999999998E-2</v>
      </c>
      <c r="O21" s="1">
        <f t="shared" si="8"/>
        <v>8.5199999999999998E-2</v>
      </c>
      <c r="P21" s="24">
        <f t="shared" si="9"/>
        <v>5.6800000000000004E-4</v>
      </c>
      <c r="Q21">
        <f t="shared" si="10"/>
        <v>35083.59803490997</v>
      </c>
      <c r="R21">
        <f t="shared" si="1"/>
        <v>5088.2665750413298</v>
      </c>
      <c r="S21" s="4"/>
      <c r="T21" s="24"/>
    </row>
    <row r="22" spans="1:20" ht="15.75" thickBot="1">
      <c r="A22">
        <v>15</v>
      </c>
      <c r="B22" s="20">
        <v>137.69999999999999</v>
      </c>
      <c r="C22" s="21">
        <v>275.10000000000002</v>
      </c>
      <c r="D22" s="22">
        <v>137.6</v>
      </c>
      <c r="E22">
        <f t="shared" si="2"/>
        <v>137.64999999999998</v>
      </c>
      <c r="F22">
        <f t="shared" si="3"/>
        <v>19.96374184191443</v>
      </c>
      <c r="G22">
        <f t="shared" si="0"/>
        <v>688.05</v>
      </c>
      <c r="H22" s="4">
        <f t="shared" si="4"/>
        <v>99.789702683103698</v>
      </c>
      <c r="I22" s="15"/>
      <c r="J22" s="4">
        <f t="shared" si="5"/>
        <v>39.898477157360411</v>
      </c>
      <c r="K22" s="23">
        <v>156.80000000000001</v>
      </c>
      <c r="L22" s="23">
        <v>161.19999999999999</v>
      </c>
      <c r="M22" s="12">
        <f t="shared" si="6"/>
        <v>0.15680000000000002</v>
      </c>
      <c r="N22" s="12">
        <f t="shared" si="7"/>
        <v>0.16119999999999998</v>
      </c>
      <c r="O22" s="1">
        <f t="shared" si="8"/>
        <v>0.159</v>
      </c>
      <c r="P22" s="24">
        <f t="shared" si="9"/>
        <v>1.06E-3</v>
      </c>
      <c r="Q22">
        <f t="shared" si="10"/>
        <v>37640.072789962651</v>
      </c>
      <c r="R22">
        <f t="shared" si="1"/>
        <v>5459.0388382831989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2017-03-17T14:27:50Z</dcterms:modified>
</cp:coreProperties>
</file>