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N.Wilkesboro\"/>
    </mc:Choice>
  </mc:AlternateContent>
  <bookViews>
    <workbookView xWindow="930" yWindow="105" windowWidth="17070" windowHeight="14100"/>
  </bookViews>
  <sheets>
    <sheet name="2" sheetId="4" r:id="rId1"/>
    <sheet name="1" sheetId="3" r:id="rId2"/>
  </sheets>
  <externalReferences>
    <externalReference r:id="rId3"/>
  </externalReferences>
  <definedNames>
    <definedName name="solver_adj" localSheetId="0" hidden="1">[1]Sheet1!$A$3:$B$3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[1]Sheet1!$C$3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98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N29" i="4" l="1"/>
  <c r="P29" i="4" s="1"/>
  <c r="Q29" i="4" s="1"/>
  <c r="R29" i="4" s="1"/>
  <c r="N22" i="4"/>
  <c r="M22" i="4"/>
  <c r="J22" i="4"/>
  <c r="E22" i="4"/>
  <c r="G22" i="4" s="1"/>
  <c r="H22" i="4" s="1"/>
  <c r="N21" i="4"/>
  <c r="M21" i="4"/>
  <c r="J21" i="4"/>
  <c r="E21" i="4"/>
  <c r="F21" i="4" s="1"/>
  <c r="N20" i="4"/>
  <c r="M20" i="4"/>
  <c r="J20" i="4"/>
  <c r="E20" i="4"/>
  <c r="G20" i="4" s="1"/>
  <c r="H20" i="4" s="1"/>
  <c r="N19" i="4"/>
  <c r="M19" i="4"/>
  <c r="J19" i="4"/>
  <c r="E19" i="4"/>
  <c r="G19" i="4" s="1"/>
  <c r="H19" i="4" s="1"/>
  <c r="N18" i="4"/>
  <c r="M18" i="4"/>
  <c r="J18" i="4"/>
  <c r="E18" i="4"/>
  <c r="G18" i="4" s="1"/>
  <c r="H18" i="4" s="1"/>
  <c r="N17" i="4"/>
  <c r="M17" i="4"/>
  <c r="J17" i="4"/>
  <c r="E17" i="4"/>
  <c r="F17" i="4" s="1"/>
  <c r="N16" i="4"/>
  <c r="M16" i="4"/>
  <c r="J16" i="4"/>
  <c r="E16" i="4"/>
  <c r="G16" i="4" s="1"/>
  <c r="H16" i="4" s="1"/>
  <c r="N15" i="4"/>
  <c r="M15" i="4"/>
  <c r="J15" i="4"/>
  <c r="E15" i="4"/>
  <c r="G15" i="4" s="1"/>
  <c r="H15" i="4" s="1"/>
  <c r="N14" i="4"/>
  <c r="M14" i="4"/>
  <c r="J14" i="4"/>
  <c r="E14" i="4"/>
  <c r="G14" i="4" s="1"/>
  <c r="H14" i="4" s="1"/>
  <c r="N13" i="4"/>
  <c r="M13" i="4"/>
  <c r="J13" i="4"/>
  <c r="E13" i="4"/>
  <c r="F13" i="4" s="1"/>
  <c r="N12" i="4"/>
  <c r="M12" i="4"/>
  <c r="J12" i="4"/>
  <c r="E12" i="4"/>
  <c r="G12" i="4" s="1"/>
  <c r="H12" i="4" s="1"/>
  <c r="N11" i="4"/>
  <c r="M11" i="4"/>
  <c r="J11" i="4"/>
  <c r="E11" i="4"/>
  <c r="G11" i="4" s="1"/>
  <c r="H11" i="4" s="1"/>
  <c r="N10" i="4"/>
  <c r="M10" i="4"/>
  <c r="J10" i="4"/>
  <c r="E10" i="4"/>
  <c r="G10" i="4" s="1"/>
  <c r="H10" i="4" s="1"/>
  <c r="N9" i="4"/>
  <c r="M9" i="4"/>
  <c r="J9" i="4"/>
  <c r="E9" i="4"/>
  <c r="F9" i="4" s="1"/>
  <c r="N8" i="4"/>
  <c r="M8" i="4"/>
  <c r="J8" i="4"/>
  <c r="E8" i="4"/>
  <c r="G8" i="4" s="1"/>
  <c r="H8" i="4" s="1"/>
  <c r="O22" i="4" l="1"/>
  <c r="P22" i="4" s="1"/>
  <c r="O21" i="4"/>
  <c r="P21" i="4" s="1"/>
  <c r="O15" i="4"/>
  <c r="P15" i="4" s="1"/>
  <c r="Q15" i="4" s="1"/>
  <c r="R15" i="4" s="1"/>
  <c r="O16" i="4"/>
  <c r="P16" i="4" s="1"/>
  <c r="Q16" i="4" s="1"/>
  <c r="R16" i="4" s="1"/>
  <c r="O18" i="4"/>
  <c r="P18" i="4" s="1"/>
  <c r="O19" i="4"/>
  <c r="P19" i="4" s="1"/>
  <c r="O14" i="4"/>
  <c r="P14" i="4" s="1"/>
  <c r="Q14" i="4" s="1"/>
  <c r="R14" i="4" s="1"/>
  <c r="O17" i="4"/>
  <c r="P17" i="4" s="1"/>
  <c r="Q17" i="4" s="1"/>
  <c r="R17" i="4" s="1"/>
  <c r="O8" i="4"/>
  <c r="P8" i="4" s="1"/>
  <c r="Q8" i="4" s="1"/>
  <c r="R8" i="4" s="1"/>
  <c r="O12" i="4"/>
  <c r="P12" i="4" s="1"/>
  <c r="Q12" i="4" s="1"/>
  <c r="R12" i="4" s="1"/>
  <c r="O9" i="4"/>
  <c r="P9" i="4" s="1"/>
  <c r="Q9" i="4" s="1"/>
  <c r="R9" i="4" s="1"/>
  <c r="O20" i="4"/>
  <c r="P20" i="4" s="1"/>
  <c r="Q20" i="4" s="1"/>
  <c r="R20" i="4" s="1"/>
  <c r="O11" i="4"/>
  <c r="P11" i="4" s="1"/>
  <c r="Q11" i="4" s="1"/>
  <c r="R11" i="4" s="1"/>
  <c r="Q21" i="4"/>
  <c r="R21" i="4" s="1"/>
  <c r="O13" i="4"/>
  <c r="P13" i="4" s="1"/>
  <c r="Q13" i="4" s="1"/>
  <c r="R13" i="4" s="1"/>
  <c r="O10" i="4"/>
  <c r="P10" i="4" s="1"/>
  <c r="Q10" i="4" s="1"/>
  <c r="R10" i="4" s="1"/>
  <c r="G21" i="4"/>
  <c r="H21" i="4" s="1"/>
  <c r="G17" i="4"/>
  <c r="H17" i="4" s="1"/>
  <c r="G13" i="4"/>
  <c r="H13" i="4" s="1"/>
  <c r="G9" i="4"/>
  <c r="H9" i="4" s="1"/>
  <c r="Q18" i="4"/>
  <c r="R18" i="4" s="1"/>
  <c r="F8" i="4"/>
  <c r="F12" i="4"/>
  <c r="F16" i="4"/>
  <c r="F20" i="4"/>
  <c r="Q22" i="4"/>
  <c r="R22" i="4" s="1"/>
  <c r="Q19" i="4"/>
  <c r="R19" i="4" s="1"/>
  <c r="F11" i="4"/>
  <c r="F15" i="4"/>
  <c r="F19" i="4"/>
  <c r="F10" i="4"/>
  <c r="F14" i="4"/>
  <c r="F18" i="4"/>
  <c r="F22" i="4"/>
  <c r="N29" i="3"/>
  <c r="P29" i="3" s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P9" i="3" l="1"/>
  <c r="Q9" i="3" s="1"/>
  <c r="G22" i="3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<sst xmlns="http://schemas.openxmlformats.org/spreadsheetml/2006/main" count="48" uniqueCount="24">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</sst>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3149938895071"/>
          <c:y val="2.6038646382084779E-2"/>
          <c:w val="0.75270674990760078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11.986947063089197</c:v>
                </c:pt>
                <c:pt idx="1">
                  <c:v>15.032632342277013</c:v>
                </c:pt>
                <c:pt idx="2">
                  <c:v>17.962291515591009</c:v>
                </c:pt>
                <c:pt idx="3">
                  <c:v>20.137781000725166</c:v>
                </c:pt>
                <c:pt idx="4">
                  <c:v>25.032632342277019</c:v>
                </c:pt>
                <c:pt idx="5">
                  <c:v>30.050761421319798</c:v>
                </c:pt>
                <c:pt idx="6">
                  <c:v>39.80420594633793</c:v>
                </c:pt>
                <c:pt idx="7">
                  <c:v>49.84771573604062</c:v>
                </c:pt>
                <c:pt idx="8">
                  <c:v>59.796954314720807</c:v>
                </c:pt>
                <c:pt idx="9">
                  <c:v>54.590282813633067</c:v>
                </c:pt>
                <c:pt idx="10">
                  <c:v>59.564902102973164</c:v>
                </c:pt>
                <c:pt idx="11">
                  <c:v>74.619289340101531</c:v>
                </c:pt>
                <c:pt idx="12">
                  <c:v>74.68455402465554</c:v>
                </c:pt>
                <c:pt idx="13">
                  <c:v>79.862218999274816</c:v>
                </c:pt>
                <c:pt idx="14">
                  <c:v>99.83321247280638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12960.362890160928</c:v>
                </c:pt>
                <c:pt idx="1">
                  <c:v>12969.561160487512</c:v>
                </c:pt>
                <c:pt idx="2">
                  <c:v>13177.006124313073</c:v>
                </c:pt>
                <c:pt idx="3">
                  <c:v>17080.896070007202</c:v>
                </c:pt>
                <c:pt idx="4">
                  <c:v>17846.829907986783</c:v>
                </c:pt>
                <c:pt idx="5">
                  <c:v>17805.757887881464</c:v>
                </c:pt>
                <c:pt idx="6">
                  <c:v>25389.936654322286</c:v>
                </c:pt>
                <c:pt idx="7">
                  <c:v>25805.806306418948</c:v>
                </c:pt>
                <c:pt idx="8">
                  <c:v>26248.237141700447</c:v>
                </c:pt>
                <c:pt idx="9">
                  <c:v>30098.639663803879</c:v>
                </c:pt>
                <c:pt idx="10">
                  <c:v>30560.801094922128</c:v>
                </c:pt>
                <c:pt idx="11">
                  <c:v>32016.63770574794</c:v>
                </c:pt>
                <c:pt idx="12">
                  <c:v>35770.067495955824</c:v>
                </c:pt>
                <c:pt idx="13">
                  <c:v>36554.594521412218</c:v>
                </c:pt>
                <c:pt idx="14">
                  <c:v>37716.701555300366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E6B-A0E7-1203AA66BF2C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xVal>
            <c:numRef>
              <c:f>'2'!$H$8:$H$22</c:f>
              <c:numCache>
                <c:formatCode>0.0</c:formatCode>
                <c:ptCount val="15"/>
                <c:pt idx="0">
                  <c:v>12.008701957940536</c:v>
                </c:pt>
                <c:pt idx="1">
                  <c:v>15.076142131979696</c:v>
                </c:pt>
                <c:pt idx="2">
                  <c:v>17.940536620739671</c:v>
                </c:pt>
                <c:pt idx="3">
                  <c:v>20.130529369108054</c:v>
                </c:pt>
                <c:pt idx="4">
                  <c:v>25.090645395213926</c:v>
                </c:pt>
                <c:pt idx="5">
                  <c:v>30</c:v>
                </c:pt>
                <c:pt idx="6">
                  <c:v>39.695431472081225</c:v>
                </c:pt>
                <c:pt idx="7">
                  <c:v>49.804205946337923</c:v>
                </c:pt>
                <c:pt idx="8">
                  <c:v>59.760696156635241</c:v>
                </c:pt>
                <c:pt idx="9">
                  <c:v>54.575779550398835</c:v>
                </c:pt>
                <c:pt idx="10">
                  <c:v>59.470630891950684</c:v>
                </c:pt>
                <c:pt idx="11">
                  <c:v>74.583031182015958</c:v>
                </c:pt>
                <c:pt idx="12">
                  <c:v>74.735315445975345</c:v>
                </c:pt>
                <c:pt idx="13">
                  <c:v>79.789702683103712</c:v>
                </c:pt>
                <c:pt idx="14">
                  <c:v>99.847715736040627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11487.916413846177</c:v>
                </c:pt>
                <c:pt idx="1">
                  <c:v>11729.21160149352</c:v>
                </c:pt>
                <c:pt idx="2">
                  <c:v>12317.109584950733</c:v>
                </c:pt>
                <c:pt idx="3">
                  <c:v>15312.268789889493</c:v>
                </c:pt>
                <c:pt idx="4">
                  <c:v>16266.220677610323</c:v>
                </c:pt>
                <c:pt idx="5">
                  <c:v>16877.521449887663</c:v>
                </c:pt>
                <c:pt idx="6">
                  <c:v>23654.131703442799</c:v>
                </c:pt>
                <c:pt idx="7">
                  <c:v>24469.820554649275</c:v>
                </c:pt>
                <c:pt idx="8">
                  <c:v>25084.973728027355</c:v>
                </c:pt>
                <c:pt idx="9">
                  <c:v>28713.107848109757</c:v>
                </c:pt>
                <c:pt idx="10">
                  <c:v>29119.612341626776</c:v>
                </c:pt>
                <c:pt idx="11">
                  <c:v>30813.833215460094</c:v>
                </c:pt>
                <c:pt idx="12">
                  <c:v>34248.134620488694</c:v>
                </c:pt>
                <c:pt idx="13">
                  <c:v>35150.388273319186</c:v>
                </c:pt>
                <c:pt idx="14">
                  <c:v>36040.129474110632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C-46FA-8789-CB7F5031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layout>
            <c:manualLayout>
              <c:xMode val="edge"/>
              <c:yMode val="edge"/>
              <c:x val="0.4453377767209295"/>
              <c:y val="0.93187870941573858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639482070684383"/>
          <c:y val="0.58289669360858332"/>
          <c:w val="0.10628827729575133"/>
          <c:h val="0.1249053225602290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11.986947063089197</c:v>
                </c:pt>
                <c:pt idx="1">
                  <c:v>15.032632342277013</c:v>
                </c:pt>
                <c:pt idx="2">
                  <c:v>17.962291515591009</c:v>
                </c:pt>
                <c:pt idx="3">
                  <c:v>20.137781000725166</c:v>
                </c:pt>
                <c:pt idx="4">
                  <c:v>25.032632342277019</c:v>
                </c:pt>
                <c:pt idx="5">
                  <c:v>30.050761421319798</c:v>
                </c:pt>
                <c:pt idx="6">
                  <c:v>39.80420594633793</c:v>
                </c:pt>
                <c:pt idx="7">
                  <c:v>49.84771573604062</c:v>
                </c:pt>
                <c:pt idx="8">
                  <c:v>59.796954314720807</c:v>
                </c:pt>
                <c:pt idx="9">
                  <c:v>54.590282813633067</c:v>
                </c:pt>
                <c:pt idx="10">
                  <c:v>59.564902102973164</c:v>
                </c:pt>
                <c:pt idx="11">
                  <c:v>74.619289340101531</c:v>
                </c:pt>
                <c:pt idx="12">
                  <c:v>74.68455402465554</c:v>
                </c:pt>
                <c:pt idx="13">
                  <c:v>79.862218999274816</c:v>
                </c:pt>
                <c:pt idx="14">
                  <c:v>99.83321247280638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12960.362890160928</c:v>
                </c:pt>
                <c:pt idx="1">
                  <c:v>12969.561160487512</c:v>
                </c:pt>
                <c:pt idx="2">
                  <c:v>13177.006124313073</c:v>
                </c:pt>
                <c:pt idx="3">
                  <c:v>17080.896070007202</c:v>
                </c:pt>
                <c:pt idx="4">
                  <c:v>17846.829907986783</c:v>
                </c:pt>
                <c:pt idx="5">
                  <c:v>17805.757887881464</c:v>
                </c:pt>
                <c:pt idx="6">
                  <c:v>25389.936654322286</c:v>
                </c:pt>
                <c:pt idx="7">
                  <c:v>25805.806306418948</c:v>
                </c:pt>
                <c:pt idx="8">
                  <c:v>26248.237141700447</c:v>
                </c:pt>
                <c:pt idx="9">
                  <c:v>30098.639663803879</c:v>
                </c:pt>
                <c:pt idx="10">
                  <c:v>30560.801094922128</c:v>
                </c:pt>
                <c:pt idx="11">
                  <c:v>32016.63770574794</c:v>
                </c:pt>
                <c:pt idx="12">
                  <c:v>35770.067495955824</c:v>
                </c:pt>
                <c:pt idx="13">
                  <c:v>36554.594521412218</c:v>
                </c:pt>
                <c:pt idx="14">
                  <c:v>37716.701555300366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B23-9128-6033690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414619</xdr:colOff>
      <xdr:row>24</xdr:row>
      <xdr:rowOff>4966</xdr:rowOff>
    </xdr:from>
    <xdr:to>
      <xdr:col>10</xdr:col>
      <xdr:colOff>393317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4E2938FD-C457-420A-905B-E224AE59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87.312498750000003</v>
          </cell>
          <cell r="B3">
            <v>108.68749925</v>
          </cell>
          <cell r="C3">
            <v>97.999999000000003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85" zoomScaleNormal="85" workbookViewId="0">
      <pane xSplit="1" topLeftCell="B1" activePane="topRight" state="frozen"/>
      <selection activeCell="A4" sqref="A4"/>
      <selection pane="topRight" activeCell="L26" sqref="L26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20.7</v>
      </c>
      <c r="C8" s="18">
        <v>20.7</v>
      </c>
      <c r="D8" s="19">
        <v>20.7</v>
      </c>
      <c r="E8">
        <f>AVERAGE(B8,D8)</f>
        <v>20.7</v>
      </c>
      <c r="F8">
        <f>E8/6.895</f>
        <v>3.002175489485134</v>
      </c>
      <c r="G8">
        <f t="shared" ref="G8:G22" si="0">C8+E8*3</f>
        <v>82.8</v>
      </c>
      <c r="H8" s="4">
        <f>G8/6.895</f>
        <v>12.008701957940536</v>
      </c>
      <c r="I8" s="15"/>
      <c r="J8" s="4">
        <f>C8/6.895</f>
        <v>3.002175489485134</v>
      </c>
      <c r="K8" s="25">
        <v>37.4</v>
      </c>
      <c r="L8" s="25">
        <v>41</v>
      </c>
      <c r="M8" s="12">
        <f>K8/1000</f>
        <v>3.7399999999999996E-2</v>
      </c>
      <c r="N8" s="12">
        <f>L8/1000</f>
        <v>4.1000000000000002E-2</v>
      </c>
      <c r="O8" s="1">
        <f>AVERAGE(M8:N8)</f>
        <v>3.9199999999999999E-2</v>
      </c>
      <c r="P8" s="24">
        <f>O8/(150)</f>
        <v>2.6133333333333331E-4</v>
      </c>
      <c r="Q8">
        <f>J8/(P8)</f>
        <v>11487.916413846177</v>
      </c>
      <c r="R8">
        <f t="shared" ref="R8:R22" si="1">Q8/6.895</f>
        <v>1666.1227576281619</v>
      </c>
      <c r="S8" s="4"/>
      <c r="T8" s="24"/>
    </row>
    <row r="9" spans="1:21">
      <c r="A9">
        <v>2</v>
      </c>
      <c r="B9" s="17">
        <v>20.7</v>
      </c>
      <c r="C9" s="18">
        <v>42</v>
      </c>
      <c r="D9" s="19">
        <v>20.6</v>
      </c>
      <c r="E9">
        <f t="shared" ref="E9:E22" si="2">AVERAGE(B9,D9)</f>
        <v>20.65</v>
      </c>
      <c r="F9">
        <f t="shared" ref="F9:F22" si="3">E9/6.895</f>
        <v>2.9949238578680202</v>
      </c>
      <c r="G9">
        <f t="shared" si="0"/>
        <v>103.94999999999999</v>
      </c>
      <c r="H9" s="4">
        <f t="shared" ref="H9:H22" si="4">G9/6.895</f>
        <v>15.076142131979696</v>
      </c>
      <c r="I9" s="15"/>
      <c r="J9" s="4">
        <f t="shared" ref="J9:J22" si="5">C9/6.895</f>
        <v>6.091370558375635</v>
      </c>
      <c r="K9" s="25">
        <v>74.7</v>
      </c>
      <c r="L9" s="25">
        <v>81.099999999999994</v>
      </c>
      <c r="M9" s="12">
        <f t="shared" ref="M9:N22" si="6">K9/1000</f>
        <v>7.4700000000000003E-2</v>
      </c>
      <c r="N9" s="12">
        <f t="shared" si="6"/>
        <v>8.1099999999999992E-2</v>
      </c>
      <c r="O9" s="1">
        <f t="shared" ref="O9:O22" si="7">AVERAGE(M9:N9)</f>
        <v>7.7899999999999997E-2</v>
      </c>
      <c r="P9" s="24">
        <f t="shared" ref="P9:P22" si="8">O9/(150)</f>
        <v>5.1933333333333334E-4</v>
      </c>
      <c r="Q9">
        <f t="shared" ref="Q9:Q22" si="9">J9/(P9)</f>
        <v>11729.21160149352</v>
      </c>
      <c r="R9">
        <f t="shared" si="1"/>
        <v>1701.1184338641799</v>
      </c>
      <c r="S9" s="4"/>
      <c r="T9" s="24"/>
    </row>
    <row r="10" spans="1:21">
      <c r="A10">
        <v>3</v>
      </c>
      <c r="B10" s="17">
        <v>20.8</v>
      </c>
      <c r="C10" s="18">
        <v>61.6</v>
      </c>
      <c r="D10" s="19">
        <v>20.6</v>
      </c>
      <c r="E10">
        <f t="shared" si="2"/>
        <v>20.700000000000003</v>
      </c>
      <c r="F10">
        <f t="shared" si="3"/>
        <v>3.0021754894851349</v>
      </c>
      <c r="G10">
        <f t="shared" si="0"/>
        <v>123.70000000000002</v>
      </c>
      <c r="H10" s="4">
        <f t="shared" si="4"/>
        <v>17.940536620739671</v>
      </c>
      <c r="I10" s="15"/>
      <c r="J10" s="4">
        <f t="shared" si="5"/>
        <v>8.9340101522842641</v>
      </c>
      <c r="K10" s="25">
        <v>104.5</v>
      </c>
      <c r="L10" s="25">
        <v>113.1</v>
      </c>
      <c r="M10" s="12">
        <f t="shared" si="6"/>
        <v>0.1045</v>
      </c>
      <c r="N10" s="12">
        <f t="shared" si="6"/>
        <v>0.11309999999999999</v>
      </c>
      <c r="O10" s="1">
        <f t="shared" si="7"/>
        <v>0.10879999999999999</v>
      </c>
      <c r="P10" s="24">
        <f t="shared" si="8"/>
        <v>7.2533333333333326E-4</v>
      </c>
      <c r="Q10">
        <f t="shared" si="9"/>
        <v>12317.109584950733</v>
      </c>
      <c r="R10">
        <f t="shared" si="1"/>
        <v>1786.3828259536961</v>
      </c>
      <c r="S10" s="4"/>
      <c r="T10" s="24"/>
    </row>
    <row r="11" spans="1:21">
      <c r="A11">
        <v>4</v>
      </c>
      <c r="B11" s="17">
        <v>34.700000000000003</v>
      </c>
      <c r="C11" s="18">
        <v>34.700000000000003</v>
      </c>
      <c r="D11" s="19">
        <v>34.700000000000003</v>
      </c>
      <c r="E11">
        <f t="shared" si="2"/>
        <v>34.700000000000003</v>
      </c>
      <c r="F11">
        <f t="shared" si="3"/>
        <v>5.0326323422770134</v>
      </c>
      <c r="G11">
        <f t="shared" si="0"/>
        <v>138.80000000000001</v>
      </c>
      <c r="H11" s="4">
        <f t="shared" si="4"/>
        <v>20.130529369108054</v>
      </c>
      <c r="I11" s="15"/>
      <c r="J11" s="4">
        <f t="shared" si="5"/>
        <v>5.0326323422770134</v>
      </c>
      <c r="K11" s="25">
        <v>47.1</v>
      </c>
      <c r="L11" s="25">
        <v>51.5</v>
      </c>
      <c r="M11" s="12">
        <f t="shared" si="6"/>
        <v>4.7100000000000003E-2</v>
      </c>
      <c r="N11" s="12">
        <f t="shared" si="6"/>
        <v>5.1499999999999997E-2</v>
      </c>
      <c r="O11" s="1">
        <f t="shared" si="7"/>
        <v>4.9299999999999997E-2</v>
      </c>
      <c r="P11" s="24">
        <f t="shared" si="8"/>
        <v>3.2866666666666667E-4</v>
      </c>
      <c r="Q11">
        <f t="shared" si="9"/>
        <v>15312.268789889493</v>
      </c>
      <c r="R11">
        <f t="shared" si="1"/>
        <v>2220.7786497301659</v>
      </c>
      <c r="S11" s="4"/>
      <c r="T11" s="24"/>
    </row>
    <row r="12" spans="1:21">
      <c r="A12">
        <v>5</v>
      </c>
      <c r="B12" s="17">
        <v>34.799999999999997</v>
      </c>
      <c r="C12" s="18">
        <v>69.2</v>
      </c>
      <c r="D12" s="19">
        <v>34.4</v>
      </c>
      <c r="E12">
        <f t="shared" si="2"/>
        <v>34.599999999999994</v>
      </c>
      <c r="F12">
        <f t="shared" si="3"/>
        <v>5.0181290790427839</v>
      </c>
      <c r="G12">
        <f t="shared" si="0"/>
        <v>173</v>
      </c>
      <c r="H12" s="4">
        <f t="shared" si="4"/>
        <v>25.090645395213926</v>
      </c>
      <c r="I12" s="15"/>
      <c r="J12" s="4">
        <f t="shared" si="5"/>
        <v>10.03625815808557</v>
      </c>
      <c r="K12" s="25">
        <v>88.9</v>
      </c>
      <c r="L12" s="25">
        <v>96.2</v>
      </c>
      <c r="M12" s="12">
        <f t="shared" si="6"/>
        <v>8.8900000000000007E-2</v>
      </c>
      <c r="N12" s="12">
        <f t="shared" si="6"/>
        <v>9.6200000000000008E-2</v>
      </c>
      <c r="O12" s="1">
        <f t="shared" si="7"/>
        <v>9.2550000000000007E-2</v>
      </c>
      <c r="P12" s="24">
        <f t="shared" si="8"/>
        <v>6.1700000000000004E-4</v>
      </c>
      <c r="Q12">
        <f t="shared" si="9"/>
        <v>16266.220677610323</v>
      </c>
      <c r="R12">
        <f t="shared" si="1"/>
        <v>2359.1328031342023</v>
      </c>
      <c r="S12" s="4"/>
      <c r="T12" s="24"/>
    </row>
    <row r="13" spans="1:21">
      <c r="A13">
        <v>6</v>
      </c>
      <c r="B13" s="17">
        <v>34.799999999999997</v>
      </c>
      <c r="C13" s="18">
        <v>102.6</v>
      </c>
      <c r="D13" s="19">
        <v>34.700000000000003</v>
      </c>
      <c r="E13">
        <f t="shared" si="2"/>
        <v>34.75</v>
      </c>
      <c r="F13">
        <f t="shared" si="3"/>
        <v>5.0398839738941268</v>
      </c>
      <c r="G13">
        <f t="shared" si="0"/>
        <v>206.85</v>
      </c>
      <c r="H13" s="4">
        <f t="shared" si="4"/>
        <v>30</v>
      </c>
      <c r="I13" s="15"/>
      <c r="J13" s="4">
        <f t="shared" si="5"/>
        <v>14.880348078317622</v>
      </c>
      <c r="K13" s="25">
        <v>127</v>
      </c>
      <c r="L13" s="25">
        <v>137.5</v>
      </c>
      <c r="M13" s="12">
        <f t="shared" si="6"/>
        <v>0.127</v>
      </c>
      <c r="N13" s="12">
        <f t="shared" si="6"/>
        <v>0.13750000000000001</v>
      </c>
      <c r="O13" s="1">
        <f t="shared" si="7"/>
        <v>0.13225000000000001</v>
      </c>
      <c r="P13" s="24">
        <f t="shared" si="8"/>
        <v>8.8166666666666667E-4</v>
      </c>
      <c r="Q13">
        <f t="shared" si="9"/>
        <v>16877.521449887663</v>
      </c>
      <c r="R13">
        <f t="shared" si="1"/>
        <v>2447.7913632904515</v>
      </c>
      <c r="S13" s="4"/>
      <c r="T13" s="24"/>
    </row>
    <row r="14" spans="1:21">
      <c r="A14">
        <v>7</v>
      </c>
      <c r="B14" s="17">
        <v>68.3</v>
      </c>
      <c r="C14" s="18">
        <v>68.5</v>
      </c>
      <c r="D14" s="19">
        <v>68.5</v>
      </c>
      <c r="E14">
        <f t="shared" si="2"/>
        <v>68.400000000000006</v>
      </c>
      <c r="F14">
        <f t="shared" si="3"/>
        <v>9.9202320522117482</v>
      </c>
      <c r="G14">
        <f t="shared" si="0"/>
        <v>273.70000000000005</v>
      </c>
      <c r="H14" s="4">
        <f t="shared" si="4"/>
        <v>39.695431472081225</v>
      </c>
      <c r="I14" s="15"/>
      <c r="J14" s="4">
        <f t="shared" si="5"/>
        <v>9.9347353154459768</v>
      </c>
      <c r="K14" s="25">
        <v>60.3</v>
      </c>
      <c r="L14" s="25">
        <v>65.7</v>
      </c>
      <c r="M14" s="12">
        <f t="shared" si="6"/>
        <v>6.0299999999999999E-2</v>
      </c>
      <c r="N14" s="12">
        <f t="shared" si="6"/>
        <v>6.5700000000000008E-2</v>
      </c>
      <c r="O14" s="1">
        <f t="shared" si="7"/>
        <v>6.3E-2</v>
      </c>
      <c r="P14" s="24">
        <f t="shared" si="8"/>
        <v>4.2000000000000002E-4</v>
      </c>
      <c r="Q14">
        <f t="shared" si="9"/>
        <v>23654.131703442799</v>
      </c>
      <c r="R14">
        <f t="shared" si="1"/>
        <v>3430.6209867212183</v>
      </c>
      <c r="S14" s="4"/>
      <c r="T14" s="24"/>
    </row>
    <row r="15" spans="1:21">
      <c r="A15">
        <v>8</v>
      </c>
      <c r="B15" s="17">
        <v>68.599999999999994</v>
      </c>
      <c r="C15" s="18">
        <v>137.9</v>
      </c>
      <c r="D15" s="19">
        <v>68.400000000000006</v>
      </c>
      <c r="E15">
        <f t="shared" si="2"/>
        <v>68.5</v>
      </c>
      <c r="F15">
        <f t="shared" si="3"/>
        <v>9.9347353154459768</v>
      </c>
      <c r="G15">
        <f t="shared" si="0"/>
        <v>343.4</v>
      </c>
      <c r="H15" s="4">
        <f t="shared" si="4"/>
        <v>49.804205946337923</v>
      </c>
      <c r="I15" s="15"/>
      <c r="J15" s="4">
        <f t="shared" si="5"/>
        <v>20.000000000000004</v>
      </c>
      <c r="K15" s="25">
        <v>117</v>
      </c>
      <c r="L15" s="25">
        <v>128.19999999999999</v>
      </c>
      <c r="M15" s="12">
        <f t="shared" si="6"/>
        <v>0.11700000000000001</v>
      </c>
      <c r="N15" s="12">
        <f t="shared" si="6"/>
        <v>0.12819999999999998</v>
      </c>
      <c r="O15" s="1">
        <f t="shared" si="7"/>
        <v>0.12259999999999999</v>
      </c>
      <c r="P15" s="24">
        <f t="shared" si="8"/>
        <v>8.1733333333333321E-4</v>
      </c>
      <c r="Q15">
        <f t="shared" si="9"/>
        <v>24469.820554649275</v>
      </c>
      <c r="R15">
        <f t="shared" si="1"/>
        <v>3548.9224879839417</v>
      </c>
      <c r="S15" s="4"/>
      <c r="T15" s="24"/>
    </row>
    <row r="16" spans="1:21">
      <c r="A16">
        <v>9</v>
      </c>
      <c r="B16" s="17">
        <v>68.599999999999994</v>
      </c>
      <c r="C16" s="18">
        <v>206.4</v>
      </c>
      <c r="D16" s="19">
        <v>68.5</v>
      </c>
      <c r="E16">
        <f t="shared" si="2"/>
        <v>68.55</v>
      </c>
      <c r="F16">
        <f t="shared" si="3"/>
        <v>9.9419869470630893</v>
      </c>
      <c r="G16">
        <f t="shared" si="0"/>
        <v>412.04999999999995</v>
      </c>
      <c r="H16" s="4">
        <f t="shared" si="4"/>
        <v>59.760696156635241</v>
      </c>
      <c r="I16" s="15"/>
      <c r="J16" s="4">
        <f t="shared" si="5"/>
        <v>29.934735315445977</v>
      </c>
      <c r="K16" s="25">
        <v>170.2</v>
      </c>
      <c r="L16" s="25">
        <v>187.8</v>
      </c>
      <c r="M16" s="12">
        <f t="shared" si="6"/>
        <v>0.17019999999999999</v>
      </c>
      <c r="N16" s="12">
        <f t="shared" si="6"/>
        <v>0.18780000000000002</v>
      </c>
      <c r="O16" s="1">
        <f t="shared" si="7"/>
        <v>0.17899999999999999</v>
      </c>
      <c r="P16" s="24">
        <f t="shared" si="8"/>
        <v>1.1933333333333334E-3</v>
      </c>
      <c r="Q16">
        <f t="shared" si="9"/>
        <v>25084.973728027355</v>
      </c>
      <c r="R16">
        <f t="shared" si="1"/>
        <v>3638.1397720126697</v>
      </c>
      <c r="S16" s="4"/>
      <c r="T16" s="24"/>
    </row>
    <row r="17" spans="1:20">
      <c r="A17">
        <v>10</v>
      </c>
      <c r="B17" s="17">
        <v>102.5</v>
      </c>
      <c r="C17" s="18">
        <v>68.5</v>
      </c>
      <c r="D17" s="19">
        <v>102.7</v>
      </c>
      <c r="E17">
        <f t="shared" si="2"/>
        <v>102.6</v>
      </c>
      <c r="F17">
        <f t="shared" si="3"/>
        <v>14.880348078317622</v>
      </c>
      <c r="G17">
        <f t="shared" si="0"/>
        <v>376.29999999999995</v>
      </c>
      <c r="H17" s="4">
        <f t="shared" si="4"/>
        <v>54.575779550398835</v>
      </c>
      <c r="I17" s="15"/>
      <c r="J17" s="4">
        <f t="shared" si="5"/>
        <v>9.9347353154459768</v>
      </c>
      <c r="K17" s="25">
        <v>49.3</v>
      </c>
      <c r="L17" s="25">
        <v>54.5</v>
      </c>
      <c r="M17" s="12">
        <f t="shared" si="6"/>
        <v>4.9299999999999997E-2</v>
      </c>
      <c r="N17" s="12">
        <f t="shared" si="6"/>
        <v>5.45E-2</v>
      </c>
      <c r="O17" s="1">
        <f t="shared" si="7"/>
        <v>5.1900000000000002E-2</v>
      </c>
      <c r="P17" s="24">
        <f t="shared" si="8"/>
        <v>3.4600000000000001E-4</v>
      </c>
      <c r="Q17">
        <f t="shared" si="9"/>
        <v>28713.107848109757</v>
      </c>
      <c r="R17">
        <f t="shared" si="1"/>
        <v>4164.3376139390512</v>
      </c>
      <c r="S17" s="4"/>
      <c r="T17" s="24"/>
    </row>
    <row r="18" spans="1:20">
      <c r="A18">
        <v>11</v>
      </c>
      <c r="B18" s="17">
        <v>102.3</v>
      </c>
      <c r="C18" s="18">
        <v>103</v>
      </c>
      <c r="D18" s="19">
        <v>102.4</v>
      </c>
      <c r="E18">
        <f t="shared" si="2"/>
        <v>102.35</v>
      </c>
      <c r="F18">
        <f t="shared" si="3"/>
        <v>14.844089920232053</v>
      </c>
      <c r="G18">
        <f t="shared" si="0"/>
        <v>410.04999999999995</v>
      </c>
      <c r="H18" s="4">
        <f t="shared" si="4"/>
        <v>59.470630891950684</v>
      </c>
      <c r="I18" s="15"/>
      <c r="J18" s="4">
        <f t="shared" si="5"/>
        <v>14.938361131254533</v>
      </c>
      <c r="K18" s="25">
        <v>73.3</v>
      </c>
      <c r="L18" s="25">
        <v>80.599999999999994</v>
      </c>
      <c r="M18" s="12">
        <f t="shared" si="6"/>
        <v>7.3300000000000004E-2</v>
      </c>
      <c r="N18" s="12">
        <f t="shared" si="6"/>
        <v>8.0599999999999991E-2</v>
      </c>
      <c r="O18" s="1">
        <f t="shared" si="7"/>
        <v>7.6949999999999991E-2</v>
      </c>
      <c r="P18" s="24">
        <f t="shared" si="8"/>
        <v>5.1299999999999989E-4</v>
      </c>
      <c r="Q18">
        <f t="shared" si="9"/>
        <v>29119.612341626776</v>
      </c>
      <c r="R18">
        <f t="shared" si="1"/>
        <v>4223.2940306927885</v>
      </c>
      <c r="S18" s="4"/>
      <c r="T18" s="24"/>
    </row>
    <row r="19" spans="1:20">
      <c r="A19">
        <v>12</v>
      </c>
      <c r="B19" s="17">
        <v>102.6</v>
      </c>
      <c r="C19" s="18">
        <v>206.3</v>
      </c>
      <c r="D19" s="19">
        <v>102.7</v>
      </c>
      <c r="E19">
        <f t="shared" si="2"/>
        <v>102.65</v>
      </c>
      <c r="F19">
        <f t="shared" si="3"/>
        <v>14.887599709934737</v>
      </c>
      <c r="G19">
        <f t="shared" si="0"/>
        <v>514.25</v>
      </c>
      <c r="H19" s="4">
        <f t="shared" si="4"/>
        <v>74.583031182015958</v>
      </c>
      <c r="I19" s="15"/>
      <c r="J19" s="4">
        <f t="shared" si="5"/>
        <v>29.920232052211752</v>
      </c>
      <c r="K19" s="25">
        <v>137.69999999999999</v>
      </c>
      <c r="L19" s="25">
        <v>153.6</v>
      </c>
      <c r="M19" s="12">
        <f t="shared" si="6"/>
        <v>0.13769999999999999</v>
      </c>
      <c r="N19" s="12">
        <f t="shared" si="6"/>
        <v>0.15359999999999999</v>
      </c>
      <c r="O19" s="1">
        <f t="shared" si="7"/>
        <v>0.14565</v>
      </c>
      <c r="P19" s="24">
        <f t="shared" si="8"/>
        <v>9.7099999999999997E-4</v>
      </c>
      <c r="Q19">
        <f t="shared" si="9"/>
        <v>30813.833215460094</v>
      </c>
      <c r="R19">
        <f t="shared" si="1"/>
        <v>4469.0113437940672</v>
      </c>
      <c r="S19" s="4"/>
      <c r="T19" s="24"/>
    </row>
    <row r="20" spans="1:20">
      <c r="A20">
        <v>13</v>
      </c>
      <c r="B20" s="17">
        <v>137.4</v>
      </c>
      <c r="C20" s="18">
        <v>102.8</v>
      </c>
      <c r="D20" s="19">
        <v>137.6</v>
      </c>
      <c r="E20">
        <f t="shared" si="2"/>
        <v>137.5</v>
      </c>
      <c r="F20">
        <f t="shared" si="3"/>
        <v>19.941986947063089</v>
      </c>
      <c r="G20">
        <f t="shared" si="0"/>
        <v>515.29999999999995</v>
      </c>
      <c r="H20" s="4">
        <f t="shared" si="4"/>
        <v>74.735315445975345</v>
      </c>
      <c r="I20" s="15"/>
      <c r="J20" s="4">
        <f t="shared" si="5"/>
        <v>14.909354604786078</v>
      </c>
      <c r="K20" s="25">
        <v>61.5</v>
      </c>
      <c r="L20" s="25">
        <v>69.099999999999994</v>
      </c>
      <c r="M20" s="12">
        <f t="shared" si="6"/>
        <v>6.1499999999999999E-2</v>
      </c>
      <c r="N20" s="12">
        <f t="shared" si="6"/>
        <v>6.9099999999999995E-2</v>
      </c>
      <c r="O20" s="1">
        <f t="shared" si="7"/>
        <v>6.5299999999999997E-2</v>
      </c>
      <c r="P20" s="24">
        <f t="shared" si="8"/>
        <v>4.3533333333333331E-4</v>
      </c>
      <c r="Q20">
        <f t="shared" si="9"/>
        <v>34248.134620488694</v>
      </c>
      <c r="R20">
        <f t="shared" si="1"/>
        <v>4967.0971168221458</v>
      </c>
      <c r="S20" s="4"/>
      <c r="T20" s="24"/>
    </row>
    <row r="21" spans="1:20">
      <c r="A21">
        <v>14</v>
      </c>
      <c r="B21" s="17">
        <v>137.4</v>
      </c>
      <c r="C21" s="18">
        <v>137.5</v>
      </c>
      <c r="D21" s="19">
        <v>137.69999999999999</v>
      </c>
      <c r="E21">
        <f t="shared" si="2"/>
        <v>137.55000000000001</v>
      </c>
      <c r="F21">
        <f t="shared" si="3"/>
        <v>19.949238578680205</v>
      </c>
      <c r="G21">
        <f t="shared" si="0"/>
        <v>550.15000000000009</v>
      </c>
      <c r="H21" s="4">
        <f t="shared" si="4"/>
        <v>79.789702683103712</v>
      </c>
      <c r="I21" s="15"/>
      <c r="J21" s="4">
        <f t="shared" si="5"/>
        <v>19.941986947063089</v>
      </c>
      <c r="K21" s="25">
        <v>80.3</v>
      </c>
      <c r="L21" s="25">
        <v>89.9</v>
      </c>
      <c r="M21" s="12">
        <f t="shared" si="6"/>
        <v>8.0299999999999996E-2</v>
      </c>
      <c r="N21" s="12">
        <f t="shared" si="6"/>
        <v>8.9900000000000008E-2</v>
      </c>
      <c r="O21" s="1">
        <f t="shared" si="7"/>
        <v>8.5100000000000009E-2</v>
      </c>
      <c r="P21" s="24">
        <f t="shared" si="8"/>
        <v>5.6733333333333343E-4</v>
      </c>
      <c r="Q21">
        <f t="shared" si="9"/>
        <v>35150.388273319186</v>
      </c>
      <c r="R21">
        <f t="shared" si="1"/>
        <v>5097.9533391325867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275.5</v>
      </c>
      <c r="D22" s="22">
        <v>137.5</v>
      </c>
      <c r="E22">
        <f t="shared" si="2"/>
        <v>137.65</v>
      </c>
      <c r="F22">
        <f t="shared" si="3"/>
        <v>19.963741841914434</v>
      </c>
      <c r="G22">
        <f t="shared" si="0"/>
        <v>688.45</v>
      </c>
      <c r="H22" s="4">
        <f t="shared" si="4"/>
        <v>99.847715736040627</v>
      </c>
      <c r="I22" s="15"/>
      <c r="J22" s="4">
        <f t="shared" si="5"/>
        <v>39.956490210297318</v>
      </c>
      <c r="K22" s="25">
        <v>155.6</v>
      </c>
      <c r="L22" s="25">
        <v>177</v>
      </c>
      <c r="M22" s="12">
        <f t="shared" si="6"/>
        <v>0.15559999999999999</v>
      </c>
      <c r="N22" s="12">
        <f t="shared" si="6"/>
        <v>0.17699999999999999</v>
      </c>
      <c r="O22" s="1">
        <f t="shared" si="7"/>
        <v>0.1663</v>
      </c>
      <c r="P22" s="24">
        <f t="shared" si="8"/>
        <v>1.1086666666666667E-3</v>
      </c>
      <c r="Q22">
        <f t="shared" si="9"/>
        <v>36040.129474110632</v>
      </c>
      <c r="R22">
        <f t="shared" si="1"/>
        <v>5226.9948475867486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zoomScale="85" zoomScaleNormal="85" workbookViewId="0">
      <pane xSplit="1" topLeftCell="B1" activePane="topRight" state="frozen"/>
      <selection activeCell="A4" sqref="A4"/>
      <selection pane="topRight" activeCell="K10" sqref="K10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21</v>
      </c>
      <c r="D8" s="19">
        <v>20.5</v>
      </c>
      <c r="E8">
        <f>AVERAGE(B8,D8)</f>
        <v>20.55</v>
      </c>
      <c r="F8">
        <f>E8/6.895</f>
        <v>2.9804205946337929</v>
      </c>
      <c r="G8">
        <f t="shared" ref="G8:G22" si="0">C8+E8*3</f>
        <v>82.65</v>
      </c>
      <c r="H8" s="4">
        <f>G8/6.895</f>
        <v>11.986947063089197</v>
      </c>
      <c r="I8" s="15"/>
      <c r="J8" s="4">
        <f>C8/6.895</f>
        <v>3.0456852791878175</v>
      </c>
      <c r="K8" s="25">
        <v>27</v>
      </c>
      <c r="L8" s="25">
        <v>43.5</v>
      </c>
      <c r="M8" s="12">
        <f>K8/1000</f>
        <v>2.7E-2</v>
      </c>
      <c r="N8" s="12">
        <f>L8/1000</f>
        <v>4.3499999999999997E-2</v>
      </c>
      <c r="O8" s="1">
        <f>AVERAGE(M8:N8)</f>
        <v>3.5249999999999997E-2</v>
      </c>
      <c r="P8" s="24">
        <f>O8/(150)</f>
        <v>2.3499999999999997E-4</v>
      </c>
      <c r="Q8">
        <f>J8/(P8)</f>
        <v>12960.362890160928</v>
      </c>
      <c r="R8">
        <f t="shared" ref="R8:R22" si="1">Q8/6.895</f>
        <v>1879.6755460712006</v>
      </c>
      <c r="S8" s="4"/>
      <c r="T8" s="24"/>
    </row>
    <row r="9" spans="1:21">
      <c r="A9">
        <v>2</v>
      </c>
      <c r="B9" s="17">
        <v>20.6</v>
      </c>
      <c r="C9" s="18">
        <v>42</v>
      </c>
      <c r="D9" s="19">
        <v>20.5</v>
      </c>
      <c r="E9">
        <f t="shared" ref="E9:E22" si="2">AVERAGE(B9,D9)</f>
        <v>20.55</v>
      </c>
      <c r="F9">
        <f t="shared" ref="F9:F22" si="3">E9/6.895</f>
        <v>2.9804205946337929</v>
      </c>
      <c r="G9">
        <f t="shared" si="0"/>
        <v>103.65</v>
      </c>
      <c r="H9" s="4">
        <f t="shared" ref="H9:H22" si="4">G9/6.895</f>
        <v>15.032632342277013</v>
      </c>
      <c r="I9" s="15"/>
      <c r="J9" s="4">
        <f t="shared" ref="J9:J22" si="5">C9/6.895</f>
        <v>6.091370558375635</v>
      </c>
      <c r="K9" s="25">
        <v>61</v>
      </c>
      <c r="L9" s="25">
        <v>79.900000000000006</v>
      </c>
      <c r="M9" s="12">
        <f t="shared" ref="M9:M22" si="6">K9/1000</f>
        <v>6.0999999999999999E-2</v>
      </c>
      <c r="N9" s="12">
        <f t="shared" ref="N9:N22" si="7">L9/1000</f>
        <v>7.9899999999999999E-2</v>
      </c>
      <c r="O9" s="1">
        <f t="shared" ref="O9:O22" si="8">AVERAGE(M9:N9)</f>
        <v>7.0449999999999999E-2</v>
      </c>
      <c r="P9" s="24">
        <f>O9/(150)</f>
        <v>4.6966666666666668E-4</v>
      </c>
      <c r="Q9">
        <f t="shared" ref="Q9:Q22" si="9">J9/(P9)</f>
        <v>12969.561160487512</v>
      </c>
      <c r="R9">
        <f t="shared" si="1"/>
        <v>1881.009595429661</v>
      </c>
      <c r="S9" s="4"/>
      <c r="T9" s="24"/>
    </row>
    <row r="10" spans="1:21">
      <c r="A10">
        <v>3</v>
      </c>
      <c r="B10" s="17">
        <v>20.7</v>
      </c>
      <c r="C10" s="18">
        <v>61.6</v>
      </c>
      <c r="D10" s="19">
        <v>20.8</v>
      </c>
      <c r="E10">
        <f t="shared" si="2"/>
        <v>20.75</v>
      </c>
      <c r="F10">
        <f t="shared" si="3"/>
        <v>3.0094271211022483</v>
      </c>
      <c r="G10">
        <f t="shared" si="0"/>
        <v>123.85</v>
      </c>
      <c r="H10" s="4">
        <f t="shared" si="4"/>
        <v>17.962291515591009</v>
      </c>
      <c r="I10" s="15"/>
      <c r="J10" s="4">
        <f t="shared" si="5"/>
        <v>8.9340101522842641</v>
      </c>
      <c r="K10" s="25">
        <v>92</v>
      </c>
      <c r="L10" s="25">
        <v>111.4</v>
      </c>
      <c r="M10" s="12">
        <f t="shared" si="6"/>
        <v>9.1999999999999998E-2</v>
      </c>
      <c r="N10" s="12">
        <f t="shared" si="7"/>
        <v>0.1114</v>
      </c>
      <c r="O10" s="1">
        <f t="shared" si="8"/>
        <v>0.1017</v>
      </c>
      <c r="P10" s="24">
        <f t="shared" ref="P10:P22" si="10">O10/(150)</f>
        <v>6.78E-4</v>
      </c>
      <c r="Q10">
        <f t="shared" si="9"/>
        <v>13177.006124313073</v>
      </c>
      <c r="R10">
        <f t="shared" si="1"/>
        <v>1911.0958845994305</v>
      </c>
      <c r="S10" s="4"/>
      <c r="T10" s="24"/>
    </row>
    <row r="11" spans="1:21">
      <c r="A11">
        <v>4</v>
      </c>
      <c r="B11" s="17">
        <v>34.700000000000003</v>
      </c>
      <c r="C11" s="18">
        <v>34.9</v>
      </c>
      <c r="D11" s="19">
        <v>34.6</v>
      </c>
      <c r="E11">
        <f t="shared" si="2"/>
        <v>34.650000000000006</v>
      </c>
      <c r="F11">
        <f t="shared" si="3"/>
        <v>5.0253807106599</v>
      </c>
      <c r="G11">
        <f t="shared" si="0"/>
        <v>138.85000000000002</v>
      </c>
      <c r="H11" s="4">
        <f t="shared" si="4"/>
        <v>20.137781000725166</v>
      </c>
      <c r="I11" s="15"/>
      <c r="J11" s="4">
        <f t="shared" si="5"/>
        <v>5.0616388687454679</v>
      </c>
      <c r="K11" s="25">
        <v>42</v>
      </c>
      <c r="L11" s="25">
        <v>46.9</v>
      </c>
      <c r="M11" s="12">
        <f t="shared" si="6"/>
        <v>4.2000000000000003E-2</v>
      </c>
      <c r="N11" s="12">
        <f t="shared" si="7"/>
        <v>4.6899999999999997E-2</v>
      </c>
      <c r="O11" s="1">
        <f t="shared" si="8"/>
        <v>4.4450000000000003E-2</v>
      </c>
      <c r="P11" s="24">
        <f t="shared" si="10"/>
        <v>2.9633333333333334E-4</v>
      </c>
      <c r="Q11">
        <f t="shared" si="9"/>
        <v>17080.896070007202</v>
      </c>
      <c r="R11">
        <f t="shared" si="1"/>
        <v>2477.2873197979989</v>
      </c>
      <c r="S11" s="4"/>
      <c r="T11" s="24"/>
    </row>
    <row r="12" spans="1:21">
      <c r="A12">
        <v>5</v>
      </c>
      <c r="B12" s="17">
        <v>34.700000000000003</v>
      </c>
      <c r="C12" s="18">
        <v>68.5</v>
      </c>
      <c r="D12" s="19">
        <v>34.700000000000003</v>
      </c>
      <c r="E12">
        <f t="shared" si="2"/>
        <v>34.700000000000003</v>
      </c>
      <c r="F12">
        <f t="shared" si="3"/>
        <v>5.0326323422770134</v>
      </c>
      <c r="G12">
        <f t="shared" si="0"/>
        <v>172.60000000000002</v>
      </c>
      <c r="H12" s="4">
        <f t="shared" si="4"/>
        <v>25.032632342277019</v>
      </c>
      <c r="I12" s="15"/>
      <c r="J12" s="4">
        <f t="shared" si="5"/>
        <v>9.9347353154459768</v>
      </c>
      <c r="K12" s="23">
        <v>78.400000000000006</v>
      </c>
      <c r="L12" s="23">
        <v>88.6</v>
      </c>
      <c r="M12" s="12">
        <f t="shared" si="6"/>
        <v>7.8400000000000011E-2</v>
      </c>
      <c r="N12" s="12">
        <f t="shared" si="7"/>
        <v>8.8599999999999998E-2</v>
      </c>
      <c r="O12" s="1">
        <f t="shared" si="8"/>
        <v>8.3500000000000005E-2</v>
      </c>
      <c r="P12" s="24">
        <f t="shared" si="10"/>
        <v>5.5666666666666668E-4</v>
      </c>
      <c r="Q12">
        <f t="shared" si="9"/>
        <v>17846.829907986783</v>
      </c>
      <c r="R12">
        <f t="shared" si="1"/>
        <v>2588.3727205202008</v>
      </c>
      <c r="S12" s="4"/>
      <c r="T12" s="24"/>
    </row>
    <row r="13" spans="1:21">
      <c r="A13">
        <v>6</v>
      </c>
      <c r="B13" s="17">
        <v>34.9</v>
      </c>
      <c r="C13" s="18">
        <v>102.8</v>
      </c>
      <c r="D13" s="19">
        <v>34.700000000000003</v>
      </c>
      <c r="E13">
        <f t="shared" si="2"/>
        <v>34.799999999999997</v>
      </c>
      <c r="F13">
        <f t="shared" si="3"/>
        <v>5.0471356055112402</v>
      </c>
      <c r="G13">
        <f t="shared" si="0"/>
        <v>207.2</v>
      </c>
      <c r="H13" s="4">
        <f t="shared" si="4"/>
        <v>30.050761421319798</v>
      </c>
      <c r="I13" s="15"/>
      <c r="J13" s="4">
        <f t="shared" si="5"/>
        <v>14.909354604786078</v>
      </c>
      <c r="K13" s="23">
        <v>122.8</v>
      </c>
      <c r="L13" s="23">
        <v>128.4</v>
      </c>
      <c r="M13" s="12">
        <f t="shared" si="6"/>
        <v>0.12279999999999999</v>
      </c>
      <c r="N13" s="12">
        <f t="shared" si="7"/>
        <v>0.12840000000000001</v>
      </c>
      <c r="O13" s="1">
        <f t="shared" si="8"/>
        <v>0.12559999999999999</v>
      </c>
      <c r="P13" s="24">
        <f t="shared" si="10"/>
        <v>8.3733333333333327E-4</v>
      </c>
      <c r="Q13">
        <f t="shared" si="9"/>
        <v>17805.757887881464</v>
      </c>
      <c r="R13">
        <f t="shared" si="1"/>
        <v>2582.4159373287112</v>
      </c>
      <c r="S13" s="4"/>
      <c r="T13" s="24"/>
    </row>
    <row r="14" spans="1:21">
      <c r="A14">
        <v>7</v>
      </c>
      <c r="B14" s="17">
        <v>68.599999999999994</v>
      </c>
      <c r="C14" s="18">
        <v>68.8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274.45</v>
      </c>
      <c r="H14" s="4">
        <f t="shared" si="4"/>
        <v>39.80420594633793</v>
      </c>
      <c r="I14" s="15"/>
      <c r="J14" s="4">
        <f t="shared" si="5"/>
        <v>9.9782451051486589</v>
      </c>
      <c r="K14" s="23">
        <v>56.4</v>
      </c>
      <c r="L14" s="23">
        <v>61.5</v>
      </c>
      <c r="M14" s="12">
        <f t="shared" si="6"/>
        <v>5.6399999999999999E-2</v>
      </c>
      <c r="N14" s="12">
        <f t="shared" si="7"/>
        <v>6.1499999999999999E-2</v>
      </c>
      <c r="O14" s="1">
        <f t="shared" si="8"/>
        <v>5.8950000000000002E-2</v>
      </c>
      <c r="P14" s="24">
        <f t="shared" si="10"/>
        <v>3.9300000000000001E-4</v>
      </c>
      <c r="Q14">
        <f t="shared" si="9"/>
        <v>25389.936654322286</v>
      </c>
      <c r="R14">
        <f t="shared" si="1"/>
        <v>3682.3693479800272</v>
      </c>
      <c r="S14" s="4"/>
      <c r="T14" s="24"/>
    </row>
    <row r="15" spans="1:21">
      <c r="A15">
        <v>8</v>
      </c>
      <c r="B15" s="17">
        <v>68.7</v>
      </c>
      <c r="C15" s="18">
        <v>137.6</v>
      </c>
      <c r="D15" s="19">
        <v>68.7</v>
      </c>
      <c r="E15">
        <f t="shared" si="2"/>
        <v>68.7</v>
      </c>
      <c r="F15">
        <f t="shared" si="3"/>
        <v>9.9637418419144321</v>
      </c>
      <c r="G15">
        <f t="shared" si="0"/>
        <v>343.70000000000005</v>
      </c>
      <c r="H15" s="4">
        <f t="shared" si="4"/>
        <v>49.84771573604062</v>
      </c>
      <c r="I15" s="15"/>
      <c r="J15" s="4">
        <f t="shared" si="5"/>
        <v>19.956490210297318</v>
      </c>
      <c r="K15" s="23">
        <v>111.4</v>
      </c>
      <c r="L15" s="23">
        <v>120.6</v>
      </c>
      <c r="M15" s="12">
        <f t="shared" si="6"/>
        <v>0.1114</v>
      </c>
      <c r="N15" s="12">
        <f t="shared" si="7"/>
        <v>0.1206</v>
      </c>
      <c r="O15" s="1">
        <f t="shared" si="8"/>
        <v>0.11599999999999999</v>
      </c>
      <c r="P15" s="24">
        <f t="shared" si="10"/>
        <v>7.7333333333333323E-4</v>
      </c>
      <c r="Q15">
        <f t="shared" si="9"/>
        <v>25805.806306418948</v>
      </c>
      <c r="R15">
        <f t="shared" si="1"/>
        <v>3742.6840183348731</v>
      </c>
      <c r="S15" s="4"/>
      <c r="T15" s="24"/>
    </row>
    <row r="16" spans="1:21">
      <c r="A16">
        <v>9</v>
      </c>
      <c r="B16" s="17">
        <v>68.7</v>
      </c>
      <c r="C16" s="18">
        <v>206.5</v>
      </c>
      <c r="D16" s="19">
        <v>68.5</v>
      </c>
      <c r="E16">
        <f t="shared" si="2"/>
        <v>68.599999999999994</v>
      </c>
      <c r="F16">
        <f t="shared" si="3"/>
        <v>9.9492385786802036</v>
      </c>
      <c r="G16">
        <f t="shared" si="0"/>
        <v>412.29999999999995</v>
      </c>
      <c r="H16" s="4">
        <f t="shared" si="4"/>
        <v>59.796954314720807</v>
      </c>
      <c r="I16" s="15"/>
      <c r="J16" s="4">
        <f t="shared" si="5"/>
        <v>29.949238578680205</v>
      </c>
      <c r="K16" s="23">
        <v>164.3</v>
      </c>
      <c r="L16" s="23">
        <v>178</v>
      </c>
      <c r="M16" s="12">
        <f t="shared" si="6"/>
        <v>0.1643</v>
      </c>
      <c r="N16" s="12">
        <f t="shared" si="7"/>
        <v>0.17799999999999999</v>
      </c>
      <c r="O16" s="1">
        <f t="shared" si="8"/>
        <v>0.17115</v>
      </c>
      <c r="P16" s="24">
        <f t="shared" si="10"/>
        <v>1.1409999999999999E-3</v>
      </c>
      <c r="Q16">
        <f t="shared" si="9"/>
        <v>26248.237141700447</v>
      </c>
      <c r="R16">
        <f t="shared" si="1"/>
        <v>3806.8509270051413</v>
      </c>
      <c r="S16" s="4"/>
      <c r="T16" s="24"/>
    </row>
    <row r="17" spans="1:20">
      <c r="A17">
        <v>10</v>
      </c>
      <c r="B17" s="17">
        <v>102.4</v>
      </c>
      <c r="C17" s="18">
        <v>68.900000000000006</v>
      </c>
      <c r="D17" s="19">
        <v>102.6</v>
      </c>
      <c r="E17">
        <f t="shared" si="2"/>
        <v>102.5</v>
      </c>
      <c r="F17">
        <f t="shared" si="3"/>
        <v>14.865844815083396</v>
      </c>
      <c r="G17">
        <f t="shared" si="0"/>
        <v>376.4</v>
      </c>
      <c r="H17" s="4">
        <f t="shared" si="4"/>
        <v>54.590282813633067</v>
      </c>
      <c r="I17" s="15"/>
      <c r="J17" s="4">
        <f t="shared" si="5"/>
        <v>9.9927483683828875</v>
      </c>
      <c r="K17" s="23">
        <v>47.6</v>
      </c>
      <c r="L17" s="23">
        <v>52</v>
      </c>
      <c r="M17" s="12">
        <f t="shared" si="6"/>
        <v>4.7600000000000003E-2</v>
      </c>
      <c r="N17" s="12">
        <f t="shared" si="7"/>
        <v>5.1999999999999998E-2</v>
      </c>
      <c r="O17" s="1">
        <f t="shared" si="8"/>
        <v>4.9799999999999997E-2</v>
      </c>
      <c r="P17" s="24">
        <f t="shared" si="10"/>
        <v>3.3199999999999999E-4</v>
      </c>
      <c r="Q17">
        <f t="shared" si="9"/>
        <v>30098.639663803879</v>
      </c>
      <c r="R17">
        <f t="shared" si="1"/>
        <v>4365.2849403631444</v>
      </c>
      <c r="S17" s="4"/>
      <c r="T17" s="24"/>
    </row>
    <row r="18" spans="1:20">
      <c r="A18">
        <v>11</v>
      </c>
      <c r="B18" s="17">
        <v>102.6</v>
      </c>
      <c r="C18" s="18">
        <v>102.9</v>
      </c>
      <c r="D18" s="19">
        <v>102.6</v>
      </c>
      <c r="E18">
        <f t="shared" si="2"/>
        <v>102.6</v>
      </c>
      <c r="F18">
        <f t="shared" si="3"/>
        <v>14.880348078317622</v>
      </c>
      <c r="G18">
        <f t="shared" si="0"/>
        <v>410.69999999999993</v>
      </c>
      <c r="H18" s="4">
        <f t="shared" si="4"/>
        <v>59.564902102973164</v>
      </c>
      <c r="I18" s="15"/>
      <c r="J18" s="4">
        <f t="shared" si="5"/>
        <v>14.923857868020306</v>
      </c>
      <c r="K18" s="23">
        <v>69.8</v>
      </c>
      <c r="L18" s="23">
        <v>76.7</v>
      </c>
      <c r="M18" s="12">
        <f t="shared" si="6"/>
        <v>6.9800000000000001E-2</v>
      </c>
      <c r="N18" s="12">
        <f t="shared" si="7"/>
        <v>7.6700000000000004E-2</v>
      </c>
      <c r="O18" s="1">
        <f t="shared" si="8"/>
        <v>7.325000000000001E-2</v>
      </c>
      <c r="P18" s="24">
        <f t="shared" si="10"/>
        <v>4.8833333333333335E-4</v>
      </c>
      <c r="Q18">
        <f t="shared" si="9"/>
        <v>30560.801094922128</v>
      </c>
      <c r="R18">
        <f t="shared" si="1"/>
        <v>4432.3134292852983</v>
      </c>
      <c r="S18" s="4"/>
      <c r="T18" s="24"/>
    </row>
    <row r="19" spans="1:20">
      <c r="A19">
        <v>12</v>
      </c>
      <c r="B19" s="17">
        <v>102.6</v>
      </c>
      <c r="C19" s="18">
        <v>206.7</v>
      </c>
      <c r="D19" s="19">
        <v>102.6</v>
      </c>
      <c r="E19">
        <f t="shared" si="2"/>
        <v>102.6</v>
      </c>
      <c r="F19">
        <f t="shared" si="3"/>
        <v>14.880348078317622</v>
      </c>
      <c r="G19">
        <f t="shared" si="0"/>
        <v>514.5</v>
      </c>
      <c r="H19" s="4">
        <f t="shared" si="4"/>
        <v>74.619289340101531</v>
      </c>
      <c r="I19" s="15"/>
      <c r="J19" s="4">
        <f t="shared" si="5"/>
        <v>29.978245105148659</v>
      </c>
      <c r="K19" s="23">
        <v>133.6</v>
      </c>
      <c r="L19" s="23">
        <v>147.30000000000001</v>
      </c>
      <c r="M19" s="12">
        <f t="shared" si="6"/>
        <v>0.1336</v>
      </c>
      <c r="N19" s="12">
        <f t="shared" si="7"/>
        <v>0.14730000000000001</v>
      </c>
      <c r="O19" s="1">
        <f t="shared" si="8"/>
        <v>0.14045000000000002</v>
      </c>
      <c r="P19" s="24">
        <f t="shared" si="10"/>
        <v>9.3633333333333351E-4</v>
      </c>
      <c r="Q19">
        <f t="shared" si="9"/>
        <v>32016.63770574794</v>
      </c>
      <c r="R19">
        <f t="shared" si="1"/>
        <v>4643.4572452136244</v>
      </c>
      <c r="S19" s="4"/>
      <c r="T19" s="24"/>
    </row>
    <row r="20" spans="1:20">
      <c r="A20">
        <v>13</v>
      </c>
      <c r="B20" s="17">
        <v>137.4</v>
      </c>
      <c r="C20" s="18">
        <v>102.6</v>
      </c>
      <c r="D20" s="19">
        <v>137.5</v>
      </c>
      <c r="E20">
        <f t="shared" si="2"/>
        <v>137.44999999999999</v>
      </c>
      <c r="F20">
        <f t="shared" si="3"/>
        <v>19.934735315445973</v>
      </c>
      <c r="G20">
        <f t="shared" si="0"/>
        <v>514.94999999999993</v>
      </c>
      <c r="H20" s="4">
        <f t="shared" si="4"/>
        <v>74.68455402465554</v>
      </c>
      <c r="I20" s="15"/>
      <c r="J20" s="4">
        <f t="shared" si="5"/>
        <v>14.880348078317622</v>
      </c>
      <c r="K20" s="23">
        <v>59.1</v>
      </c>
      <c r="L20" s="23">
        <v>65.7</v>
      </c>
      <c r="M20" s="12">
        <f t="shared" si="6"/>
        <v>5.91E-2</v>
      </c>
      <c r="N20" s="12">
        <f t="shared" si="7"/>
        <v>6.5700000000000008E-2</v>
      </c>
      <c r="O20" s="1">
        <f t="shared" si="8"/>
        <v>6.2400000000000004E-2</v>
      </c>
      <c r="P20" s="24">
        <f t="shared" si="10"/>
        <v>4.1600000000000003E-4</v>
      </c>
      <c r="Q20">
        <f t="shared" si="9"/>
        <v>35770.067495955824</v>
      </c>
      <c r="R20">
        <f t="shared" si="1"/>
        <v>5187.8270479993944</v>
      </c>
      <c r="S20" s="4"/>
      <c r="T20" s="24"/>
    </row>
    <row r="21" spans="1:20">
      <c r="A21">
        <v>14</v>
      </c>
      <c r="B21" s="17">
        <v>137.69999999999999</v>
      </c>
      <c r="C21" s="18">
        <v>137.69999999999999</v>
      </c>
      <c r="D21" s="19">
        <v>137.6</v>
      </c>
      <c r="E21">
        <f t="shared" si="2"/>
        <v>137.64999999999998</v>
      </c>
      <c r="F21">
        <f t="shared" si="3"/>
        <v>19.96374184191443</v>
      </c>
      <c r="G21">
        <f t="shared" si="0"/>
        <v>550.64999999999986</v>
      </c>
      <c r="H21" s="4">
        <f t="shared" si="4"/>
        <v>79.862218999274816</v>
      </c>
      <c r="I21" s="15"/>
      <c r="J21" s="4">
        <f t="shared" si="5"/>
        <v>19.970993473531543</v>
      </c>
      <c r="K21" s="23">
        <v>77.2</v>
      </c>
      <c r="L21" s="23">
        <v>86.7</v>
      </c>
      <c r="M21" s="12">
        <f t="shared" si="6"/>
        <v>7.7200000000000005E-2</v>
      </c>
      <c r="N21" s="12">
        <f t="shared" si="7"/>
        <v>8.6699999999999999E-2</v>
      </c>
      <c r="O21" s="1">
        <f t="shared" si="8"/>
        <v>8.1949999999999995E-2</v>
      </c>
      <c r="P21" s="24">
        <f t="shared" si="10"/>
        <v>5.4633333333333335E-4</v>
      </c>
      <c r="Q21">
        <f t="shared" si="9"/>
        <v>36554.594521412218</v>
      </c>
      <c r="R21">
        <f t="shared" si="1"/>
        <v>5301.6090676449921</v>
      </c>
      <c r="S21" s="4"/>
      <c r="T21" s="24"/>
    </row>
    <row r="22" spans="1:20" ht="15.75" thickBot="1">
      <c r="A22">
        <v>15</v>
      </c>
      <c r="B22" s="20">
        <v>137.69999999999999</v>
      </c>
      <c r="C22" s="21">
        <v>275.39999999999998</v>
      </c>
      <c r="D22" s="22">
        <v>137.6</v>
      </c>
      <c r="E22">
        <f t="shared" si="2"/>
        <v>137.64999999999998</v>
      </c>
      <c r="F22">
        <f t="shared" si="3"/>
        <v>19.96374184191443</v>
      </c>
      <c r="G22">
        <f t="shared" si="0"/>
        <v>688.34999999999991</v>
      </c>
      <c r="H22" s="4">
        <f t="shared" si="4"/>
        <v>99.83321247280638</v>
      </c>
      <c r="I22" s="15"/>
      <c r="J22" s="4">
        <f t="shared" si="5"/>
        <v>39.941986947063086</v>
      </c>
      <c r="K22" s="23">
        <v>149.69999999999999</v>
      </c>
      <c r="L22" s="23">
        <v>168</v>
      </c>
      <c r="M22" s="12">
        <f t="shared" si="6"/>
        <v>0.1497</v>
      </c>
      <c r="N22" s="12">
        <f t="shared" si="7"/>
        <v>0.16800000000000001</v>
      </c>
      <c r="O22" s="1">
        <f t="shared" si="8"/>
        <v>0.15884999999999999</v>
      </c>
      <c r="P22" s="24">
        <f t="shared" si="10"/>
        <v>1.059E-3</v>
      </c>
      <c r="Q22">
        <f t="shared" si="9"/>
        <v>37716.701555300366</v>
      </c>
      <c r="R22">
        <f t="shared" si="1"/>
        <v>5470.1525098332659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2017-05-22T19:58:38Z</dcterms:modified>
</cp:coreProperties>
</file>