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DEM/samples/"/>
    </mc:Choice>
  </mc:AlternateContent>
  <xr:revisionPtr revIDLastSave="0" documentId="13_ncr:1_{3545AEDE-2A09-9348-977B-C57930E25B9A}" xr6:coauthVersionLast="34" xr6:coauthVersionMax="34" xr10:uidLastSave="{00000000-0000-0000-0000-000000000000}"/>
  <bookViews>
    <workbookView xWindow="760" yWindow="460" windowWidth="28040" windowHeight="17040" activeTab="5" xr2:uid="{0D81C314-77D6-8745-A2A6-C10FA9E5CF4B}"/>
  </bookViews>
  <sheets>
    <sheet name="Jun_30" sheetId="1" r:id="rId1"/>
    <sheet name="Jun_30_average" sheetId="2" r:id="rId2"/>
    <sheet name="Jul_12" sheetId="5" r:id="rId3"/>
    <sheet name="Jul_12_average" sheetId="6" r:id="rId4"/>
    <sheet name="Jul_12_RR5" sheetId="7" r:id="rId5"/>
    <sheet name="final" sheetId="8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P4" i="8"/>
  <c r="Q4" i="8" s="1"/>
  <c r="O5" i="8"/>
  <c r="P5" i="8"/>
  <c r="Q5" i="8" s="1"/>
  <c r="O6" i="8"/>
  <c r="P6" i="8"/>
  <c r="O7" i="8"/>
  <c r="P7" i="8"/>
  <c r="Q7" i="8" s="1"/>
  <c r="P3" i="8"/>
  <c r="Q3" i="8" s="1"/>
  <c r="O3" i="8"/>
  <c r="H4" i="8"/>
  <c r="I4" i="8"/>
  <c r="H5" i="8"/>
  <c r="I5" i="8"/>
  <c r="J5" i="8" s="1"/>
  <c r="H6" i="8"/>
  <c r="I6" i="8"/>
  <c r="J6" i="8" s="1"/>
  <c r="H7" i="8"/>
  <c r="I7" i="8"/>
  <c r="J7" i="8" s="1"/>
  <c r="H8" i="8"/>
  <c r="I8" i="8"/>
  <c r="J8" i="8"/>
  <c r="H9" i="8"/>
  <c r="I9" i="8"/>
  <c r="J9" i="8" s="1"/>
  <c r="H10" i="8"/>
  <c r="I10" i="8"/>
  <c r="H11" i="8"/>
  <c r="J11" i="8" s="1"/>
  <c r="I11" i="8"/>
  <c r="H12" i="8"/>
  <c r="I12" i="8"/>
  <c r="H13" i="8"/>
  <c r="I13" i="8"/>
  <c r="J13" i="8" s="1"/>
  <c r="H14" i="8"/>
  <c r="I14" i="8"/>
  <c r="J14" i="8" s="1"/>
  <c r="H15" i="8"/>
  <c r="I15" i="8"/>
  <c r="H16" i="8"/>
  <c r="I16" i="8"/>
  <c r="H17" i="8"/>
  <c r="I17" i="8"/>
  <c r="J17" i="8" s="1"/>
  <c r="H18" i="8"/>
  <c r="I18" i="8"/>
  <c r="H19" i="8"/>
  <c r="I19" i="8"/>
  <c r="J19" i="8" s="1"/>
  <c r="H20" i="8"/>
  <c r="I20" i="8"/>
  <c r="H21" i="8"/>
  <c r="I21" i="8"/>
  <c r="H22" i="8"/>
  <c r="I22" i="8"/>
  <c r="J22" i="8" s="1"/>
  <c r="H23" i="8"/>
  <c r="I23" i="8"/>
  <c r="J23" i="8"/>
  <c r="H24" i="8"/>
  <c r="I24" i="8"/>
  <c r="H25" i="8"/>
  <c r="I25" i="8"/>
  <c r="H26" i="8"/>
  <c r="I26" i="8"/>
  <c r="J26" i="8"/>
  <c r="H27" i="8"/>
  <c r="J27" i="8" s="1"/>
  <c r="I27" i="8"/>
  <c r="H28" i="8"/>
  <c r="I28" i="8"/>
  <c r="J28" i="8" s="1"/>
  <c r="H29" i="8"/>
  <c r="I29" i="8"/>
  <c r="J29" i="8" s="1"/>
  <c r="H30" i="8"/>
  <c r="I30" i="8"/>
  <c r="H31" i="8"/>
  <c r="I31" i="8"/>
  <c r="J31" i="8"/>
  <c r="H32" i="8"/>
  <c r="I32" i="8"/>
  <c r="J32" i="8" s="1"/>
  <c r="H33" i="8"/>
  <c r="I33" i="8"/>
  <c r="H34" i="8"/>
  <c r="I34" i="8"/>
  <c r="J34" i="8"/>
  <c r="H35" i="8"/>
  <c r="I35" i="8"/>
  <c r="J35" i="8" s="1"/>
  <c r="H36" i="8"/>
  <c r="I36" i="8"/>
  <c r="H37" i="8"/>
  <c r="I37" i="8"/>
  <c r="J37" i="8"/>
  <c r="H38" i="8"/>
  <c r="I38" i="8"/>
  <c r="J38" i="8" s="1"/>
  <c r="H39" i="8"/>
  <c r="I39" i="8"/>
  <c r="J39" i="8" s="1"/>
  <c r="H40" i="8"/>
  <c r="J40" i="8" s="1"/>
  <c r="I40" i="8"/>
  <c r="H41" i="8"/>
  <c r="I41" i="8"/>
  <c r="H42" i="8"/>
  <c r="I42" i="8"/>
  <c r="H43" i="8"/>
  <c r="I43" i="8"/>
  <c r="J43" i="8" s="1"/>
  <c r="H44" i="8"/>
  <c r="I44" i="8"/>
  <c r="J44" i="8" s="1"/>
  <c r="H45" i="8"/>
  <c r="I45" i="8"/>
  <c r="J45" i="8" s="1"/>
  <c r="H46" i="8"/>
  <c r="I46" i="8"/>
  <c r="J46" i="8" s="1"/>
  <c r="H47" i="8"/>
  <c r="J47" i="8" s="1"/>
  <c r="I47" i="8"/>
  <c r="H48" i="8"/>
  <c r="I48" i="8"/>
  <c r="J48" i="8" s="1"/>
  <c r="H49" i="8"/>
  <c r="I49" i="8"/>
  <c r="J49" i="8" s="1"/>
  <c r="H50" i="8"/>
  <c r="I50" i="8"/>
  <c r="H51" i="8"/>
  <c r="I51" i="8"/>
  <c r="H52" i="8"/>
  <c r="I52" i="8"/>
  <c r="J52" i="8" s="1"/>
  <c r="H53" i="8"/>
  <c r="I53" i="8"/>
  <c r="H54" i="8"/>
  <c r="I54" i="8"/>
  <c r="J54" i="8" s="1"/>
  <c r="H55" i="8"/>
  <c r="I55" i="8"/>
  <c r="J55" i="8" s="1"/>
  <c r="H56" i="8"/>
  <c r="J56" i="8" s="1"/>
  <c r="I56" i="8"/>
  <c r="H57" i="8"/>
  <c r="I57" i="8"/>
  <c r="H58" i="8"/>
  <c r="I58" i="8"/>
  <c r="J58" i="8" s="1"/>
  <c r="H59" i="8"/>
  <c r="I59" i="8"/>
  <c r="H60" i="8"/>
  <c r="I60" i="8"/>
  <c r="J60" i="8" s="1"/>
  <c r="H61" i="8"/>
  <c r="I61" i="8"/>
  <c r="J61" i="8"/>
  <c r="H62" i="8"/>
  <c r="I62" i="8"/>
  <c r="H63" i="8"/>
  <c r="I63" i="8"/>
  <c r="J63" i="8"/>
  <c r="H64" i="8"/>
  <c r="I64" i="8"/>
  <c r="J64" i="8"/>
  <c r="H65" i="8"/>
  <c r="I65" i="8"/>
  <c r="H66" i="8"/>
  <c r="I66" i="8"/>
  <c r="J66" i="8"/>
  <c r="H67" i="8"/>
  <c r="I67" i="8"/>
  <c r="J67" i="8"/>
  <c r="H68" i="8"/>
  <c r="I68" i="8"/>
  <c r="H69" i="8"/>
  <c r="I69" i="8"/>
  <c r="J69" i="8"/>
  <c r="H70" i="8"/>
  <c r="I70" i="8"/>
  <c r="J70" i="8" s="1"/>
  <c r="H71" i="8"/>
  <c r="I71" i="8"/>
  <c r="H72" i="8"/>
  <c r="I72" i="8"/>
  <c r="J72" i="8" s="1"/>
  <c r="H73" i="8"/>
  <c r="I73" i="8"/>
  <c r="H74" i="8"/>
  <c r="I74" i="8"/>
  <c r="J74" i="8" s="1"/>
  <c r="H75" i="8"/>
  <c r="I75" i="8"/>
  <c r="J75" i="8"/>
  <c r="H76" i="8"/>
  <c r="I76" i="8"/>
  <c r="J76" i="8" s="1"/>
  <c r="H77" i="8"/>
  <c r="I77" i="8"/>
  <c r="J77" i="8" s="1"/>
  <c r="H78" i="8"/>
  <c r="I78" i="8"/>
  <c r="H79" i="8"/>
  <c r="I79" i="8"/>
  <c r="H80" i="8"/>
  <c r="I80" i="8"/>
  <c r="J80" i="8" s="1"/>
  <c r="H81" i="8"/>
  <c r="I81" i="8"/>
  <c r="J81" i="8" s="1"/>
  <c r="H82" i="8"/>
  <c r="J82" i="8" s="1"/>
  <c r="I82" i="8"/>
  <c r="H83" i="8"/>
  <c r="I83" i="8"/>
  <c r="J83" i="8" s="1"/>
  <c r="H84" i="8"/>
  <c r="I84" i="8"/>
  <c r="H85" i="8"/>
  <c r="I85" i="8"/>
  <c r="H86" i="8"/>
  <c r="I86" i="8"/>
  <c r="H87" i="8"/>
  <c r="I87" i="8"/>
  <c r="J87" i="8" s="1"/>
  <c r="H88" i="8"/>
  <c r="J88" i="8" s="1"/>
  <c r="I88" i="8"/>
  <c r="H89" i="8"/>
  <c r="I89" i="8"/>
  <c r="J89" i="8" s="1"/>
  <c r="H90" i="8"/>
  <c r="I90" i="8"/>
  <c r="J90" i="8"/>
  <c r="H91" i="8"/>
  <c r="I91" i="8"/>
  <c r="H92" i="8"/>
  <c r="I92" i="8"/>
  <c r="J92" i="8" s="1"/>
  <c r="H93" i="8"/>
  <c r="I93" i="8"/>
  <c r="J93" i="8" s="1"/>
  <c r="H94" i="8"/>
  <c r="I94" i="8"/>
  <c r="H95" i="8"/>
  <c r="I95" i="8"/>
  <c r="J95" i="8"/>
  <c r="H96" i="8"/>
  <c r="I96" i="8"/>
  <c r="J96" i="8" s="1"/>
  <c r="H97" i="8"/>
  <c r="I97" i="8"/>
  <c r="H98" i="8"/>
  <c r="I98" i="8"/>
  <c r="J98" i="8"/>
  <c r="H99" i="8"/>
  <c r="I99" i="8"/>
  <c r="J99" i="8" s="1"/>
  <c r="H100" i="8"/>
  <c r="I100" i="8"/>
  <c r="H101" i="8"/>
  <c r="I101" i="8"/>
  <c r="J101" i="8"/>
  <c r="H102" i="8"/>
  <c r="I102" i="8"/>
  <c r="H103" i="8"/>
  <c r="I103" i="8"/>
  <c r="J103" i="8" s="1"/>
  <c r="H104" i="8"/>
  <c r="I104" i="8"/>
  <c r="J104" i="8" s="1"/>
  <c r="H105" i="8"/>
  <c r="I105" i="8"/>
  <c r="J105" i="8" s="1"/>
  <c r="H106" i="8"/>
  <c r="I106" i="8"/>
  <c r="H107" i="8"/>
  <c r="I107" i="8"/>
  <c r="J107" i="8"/>
  <c r="H108" i="8"/>
  <c r="I108" i="8"/>
  <c r="J108" i="8" s="1"/>
  <c r="H109" i="8"/>
  <c r="I109" i="8"/>
  <c r="H110" i="8"/>
  <c r="I110" i="8"/>
  <c r="J110" i="8" s="1"/>
  <c r="H111" i="8"/>
  <c r="I111" i="8"/>
  <c r="H112" i="8"/>
  <c r="I112" i="8"/>
  <c r="J112" i="8" s="1"/>
  <c r="H113" i="8"/>
  <c r="I113" i="8"/>
  <c r="H114" i="8"/>
  <c r="I114" i="8"/>
  <c r="H115" i="8"/>
  <c r="I115" i="8"/>
  <c r="J115" i="8" s="1"/>
  <c r="H116" i="8"/>
  <c r="I116" i="8"/>
  <c r="J116" i="8" s="1"/>
  <c r="H117" i="8"/>
  <c r="J117" i="8" s="1"/>
  <c r="I117" i="8"/>
  <c r="H118" i="8"/>
  <c r="I118" i="8"/>
  <c r="J118" i="8" s="1"/>
  <c r="H119" i="8"/>
  <c r="I119" i="8"/>
  <c r="J119" i="8" s="1"/>
  <c r="H120" i="8"/>
  <c r="I120" i="8"/>
  <c r="H121" i="8"/>
  <c r="I121" i="8"/>
  <c r="J121" i="8" s="1"/>
  <c r="H122" i="8"/>
  <c r="I122" i="8"/>
  <c r="J122" i="8"/>
  <c r="I3" i="8"/>
  <c r="J3" i="8" s="1"/>
  <c r="H3" i="8"/>
  <c r="B4" i="8"/>
  <c r="B5" i="8"/>
  <c r="B6" i="8"/>
  <c r="B7" i="8"/>
  <c r="B8" i="8"/>
  <c r="B9" i="8"/>
  <c r="B10" i="8"/>
  <c r="B11" i="8"/>
  <c r="E11" i="8" s="1"/>
  <c r="G11" i="8" s="1"/>
  <c r="B12" i="8"/>
  <c r="B13" i="8"/>
  <c r="B14" i="8"/>
  <c r="B15" i="8"/>
  <c r="B16" i="8"/>
  <c r="B17" i="8"/>
  <c r="B18" i="8"/>
  <c r="B19" i="8"/>
  <c r="E19" i="8" s="1"/>
  <c r="G19" i="8" s="1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E9" i="8" s="1"/>
  <c r="G9" i="8" s="1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E25" i="8" s="1"/>
  <c r="G25" i="8" s="1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3" i="8"/>
  <c r="E3" i="8" s="1"/>
  <c r="G3" i="8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D38" i="8" s="1"/>
  <c r="A39" i="8"/>
  <c r="A40" i="8"/>
  <c r="D40" i="8" s="1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D9" i="8" s="1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D17" i="8" s="1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D25" i="8" s="1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D33" i="8" s="1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D41" i="8" s="1"/>
  <c r="A121" i="8"/>
  <c r="A122" i="8"/>
  <c r="A3" i="8"/>
  <c r="D3" i="8" s="1"/>
  <c r="F25" i="8" l="1"/>
  <c r="D19" i="8"/>
  <c r="E35" i="8"/>
  <c r="G35" i="8" s="1"/>
  <c r="D42" i="8"/>
  <c r="D26" i="8"/>
  <c r="D18" i="8"/>
  <c r="C122" i="8"/>
  <c r="C98" i="8"/>
  <c r="C82" i="8"/>
  <c r="C58" i="8"/>
  <c r="E42" i="8"/>
  <c r="G42" i="8" s="1"/>
  <c r="E34" i="8"/>
  <c r="G34" i="8" s="1"/>
  <c r="E26" i="8"/>
  <c r="G26" i="8" s="1"/>
  <c r="E18" i="8"/>
  <c r="G18" i="8" s="1"/>
  <c r="E10" i="8"/>
  <c r="G10" i="8" s="1"/>
  <c r="J120" i="8"/>
  <c r="C91" i="8"/>
  <c r="C67" i="8"/>
  <c r="C43" i="8"/>
  <c r="D34" i="8"/>
  <c r="F34" i="8" s="1"/>
  <c r="D10" i="8"/>
  <c r="C114" i="8"/>
  <c r="C106" i="8"/>
  <c r="C90" i="8"/>
  <c r="C74" i="8"/>
  <c r="C66" i="8"/>
  <c r="C50" i="8"/>
  <c r="C121" i="8"/>
  <c r="C113" i="8"/>
  <c r="C105" i="8"/>
  <c r="C97" i="8"/>
  <c r="C89" i="8"/>
  <c r="C81" i="8"/>
  <c r="C73" i="8"/>
  <c r="C65" i="8"/>
  <c r="C57" i="8"/>
  <c r="C49" i="8"/>
  <c r="C41" i="8"/>
  <c r="C33" i="8"/>
  <c r="C25" i="8"/>
  <c r="C17" i="8"/>
  <c r="C9" i="8"/>
  <c r="J85" i="8"/>
  <c r="J73" i="8"/>
  <c r="J57" i="8"/>
  <c r="J50" i="8"/>
  <c r="J42" i="8"/>
  <c r="J15" i="8"/>
  <c r="D11" i="8"/>
  <c r="F11" i="8" s="1"/>
  <c r="C99" i="8"/>
  <c r="C83" i="8"/>
  <c r="C59" i="8"/>
  <c r="D24" i="8"/>
  <c r="D8" i="8"/>
  <c r="C112" i="8"/>
  <c r="C80" i="8"/>
  <c r="C72" i="8"/>
  <c r="C64" i="8"/>
  <c r="C48" i="8"/>
  <c r="E40" i="8"/>
  <c r="G40" i="8" s="1"/>
  <c r="E32" i="8"/>
  <c r="G32" i="8" s="1"/>
  <c r="E24" i="8"/>
  <c r="G24" i="8" s="1"/>
  <c r="E16" i="8"/>
  <c r="G16" i="8" s="1"/>
  <c r="C8" i="8"/>
  <c r="D35" i="8"/>
  <c r="C115" i="8"/>
  <c r="E27" i="8"/>
  <c r="G27" i="8" s="1"/>
  <c r="D32" i="8"/>
  <c r="D16" i="8"/>
  <c r="C120" i="8"/>
  <c r="C104" i="8"/>
  <c r="C96" i="8"/>
  <c r="D39" i="8"/>
  <c r="D31" i="8"/>
  <c r="D23" i="8"/>
  <c r="D15" i="8"/>
  <c r="D7" i="8"/>
  <c r="C119" i="8"/>
  <c r="C111" i="8"/>
  <c r="C103" i="8"/>
  <c r="C95" i="8"/>
  <c r="C87" i="8"/>
  <c r="C79" i="8"/>
  <c r="C71" i="8"/>
  <c r="C63" i="8"/>
  <c r="C55" i="8"/>
  <c r="C47" i="8"/>
  <c r="C39" i="8"/>
  <c r="E31" i="8"/>
  <c r="G31" i="8" s="1"/>
  <c r="C23" i="8"/>
  <c r="C15" i="8"/>
  <c r="C7" i="8"/>
  <c r="J111" i="8"/>
  <c r="J91" i="8"/>
  <c r="J53" i="8"/>
  <c r="J41" i="8"/>
  <c r="J25" i="8"/>
  <c r="J18" i="8"/>
  <c r="J10" i="8"/>
  <c r="D30" i="8"/>
  <c r="D22" i="8"/>
  <c r="D14" i="8"/>
  <c r="D6" i="8"/>
  <c r="C118" i="8"/>
  <c r="C110" i="8"/>
  <c r="C102" i="8"/>
  <c r="C94" i="8"/>
  <c r="C86" i="8"/>
  <c r="C78" i="8"/>
  <c r="C70" i="8"/>
  <c r="C62" i="8"/>
  <c r="C54" i="8"/>
  <c r="C46" i="8"/>
  <c r="E38" i="8"/>
  <c r="G38" i="8" s="1"/>
  <c r="E30" i="8"/>
  <c r="G30" i="8" s="1"/>
  <c r="E22" i="8"/>
  <c r="G22" i="8" s="1"/>
  <c r="E14" i="8"/>
  <c r="G14" i="8" s="1"/>
  <c r="E6" i="8"/>
  <c r="G6" i="8" s="1"/>
  <c r="D27" i="8"/>
  <c r="F27" i="8" s="1"/>
  <c r="C107" i="8"/>
  <c r="C75" i="8"/>
  <c r="C51" i="8"/>
  <c r="D37" i="8"/>
  <c r="F37" i="8" s="1"/>
  <c r="D29" i="8"/>
  <c r="F29" i="8" s="1"/>
  <c r="D21" i="8"/>
  <c r="F21" i="8" s="1"/>
  <c r="D13" i="8"/>
  <c r="D5" i="8"/>
  <c r="C117" i="8"/>
  <c r="C109" i="8"/>
  <c r="C101" i="8"/>
  <c r="C93" i="8"/>
  <c r="C85" i="8"/>
  <c r="C77" i="8"/>
  <c r="C69" i="8"/>
  <c r="C61" i="8"/>
  <c r="C53" i="8"/>
  <c r="C45" i="8"/>
  <c r="E37" i="8"/>
  <c r="G37" i="8" s="1"/>
  <c r="E29" i="8"/>
  <c r="G29" i="8" s="1"/>
  <c r="E21" i="8"/>
  <c r="G21" i="8" s="1"/>
  <c r="E13" i="8"/>
  <c r="G13" i="8" s="1"/>
  <c r="E5" i="8"/>
  <c r="G5" i="8" s="1"/>
  <c r="J114" i="8"/>
  <c r="J106" i="8"/>
  <c r="J79" i="8"/>
  <c r="J59" i="8"/>
  <c r="J21" i="8"/>
  <c r="D36" i="8"/>
  <c r="D28" i="8"/>
  <c r="F28" i="8" s="1"/>
  <c r="D20" i="8"/>
  <c r="D12" i="8"/>
  <c r="D4" i="8"/>
  <c r="C116" i="8"/>
  <c r="C108" i="8"/>
  <c r="C100" i="8"/>
  <c r="C92" i="8"/>
  <c r="C84" i="8"/>
  <c r="C76" i="8"/>
  <c r="C68" i="8"/>
  <c r="C60" i="8"/>
  <c r="C52" i="8"/>
  <c r="C44" i="8"/>
  <c r="E36" i="8"/>
  <c r="G36" i="8" s="1"/>
  <c r="E28" i="8"/>
  <c r="G28" i="8" s="1"/>
  <c r="E20" i="8"/>
  <c r="G20" i="8" s="1"/>
  <c r="E12" i="8"/>
  <c r="G12" i="8" s="1"/>
  <c r="E4" i="8"/>
  <c r="G4" i="8" s="1"/>
  <c r="J113" i="8"/>
  <c r="J109" i="8"/>
  <c r="J102" i="8"/>
  <c r="J86" i="8"/>
  <c r="J78" i="8"/>
  <c r="J71" i="8"/>
  <c r="J51" i="8"/>
  <c r="J24" i="8"/>
  <c r="J20" i="8"/>
  <c r="J16" i="8"/>
  <c r="J12" i="8"/>
  <c r="E33" i="8"/>
  <c r="G33" i="8" s="1"/>
  <c r="C31" i="8"/>
  <c r="E8" i="8"/>
  <c r="G8" i="8" s="1"/>
  <c r="C40" i="8"/>
  <c r="C24" i="8"/>
  <c r="E41" i="8"/>
  <c r="G41" i="8" s="1"/>
  <c r="C38" i="8"/>
  <c r="C30" i="8"/>
  <c r="C22" i="8"/>
  <c r="C14" i="8"/>
  <c r="C6" i="8"/>
  <c r="E39" i="8"/>
  <c r="G39" i="8" s="1"/>
  <c r="E23" i="8"/>
  <c r="G23" i="8" s="1"/>
  <c r="E15" i="8"/>
  <c r="G15" i="8" s="1"/>
  <c r="E7" i="8"/>
  <c r="G7" i="8" s="1"/>
  <c r="E17" i="8"/>
  <c r="G17" i="8" s="1"/>
  <c r="C37" i="8"/>
  <c r="C29" i="8"/>
  <c r="C21" i="8"/>
  <c r="C13" i="8"/>
  <c r="C5" i="8"/>
  <c r="J100" i="8"/>
  <c r="J97" i="8"/>
  <c r="J94" i="8"/>
  <c r="J36" i="8"/>
  <c r="J33" i="8"/>
  <c r="J30" i="8"/>
  <c r="C16" i="8"/>
  <c r="C36" i="8"/>
  <c r="C28" i="8"/>
  <c r="C20" i="8"/>
  <c r="C12" i="8"/>
  <c r="C4" i="8"/>
  <c r="C88" i="8"/>
  <c r="C3" i="8"/>
  <c r="C35" i="8"/>
  <c r="C27" i="8"/>
  <c r="C19" i="8"/>
  <c r="C11" i="8"/>
  <c r="C56" i="8"/>
  <c r="C32" i="8"/>
  <c r="C42" i="8"/>
  <c r="C34" i="8"/>
  <c r="C26" i="8"/>
  <c r="C18" i="8"/>
  <c r="C10" i="8"/>
  <c r="J84" i="8"/>
  <c r="J68" i="8"/>
  <c r="J65" i="8"/>
  <c r="J62" i="8"/>
  <c r="J4" i="8"/>
  <c r="J123" i="8" s="1"/>
  <c r="Q6" i="8"/>
  <c r="Q8" i="8" s="1"/>
  <c r="F9" i="8"/>
  <c r="F19" i="8"/>
  <c r="F3" i="8"/>
  <c r="Y4" i="7"/>
  <c r="Y5" i="7"/>
  <c r="Y6" i="7"/>
  <c r="Y7" i="7"/>
  <c r="Y3" i="7"/>
  <c r="V7" i="7"/>
  <c r="R7" i="7"/>
  <c r="Q7" i="7"/>
  <c r="L7" i="7"/>
  <c r="H7" i="7"/>
  <c r="G7" i="7"/>
  <c r="D7" i="7"/>
  <c r="C7" i="7"/>
  <c r="V6" i="7"/>
  <c r="R6" i="7"/>
  <c r="Q6" i="7"/>
  <c r="L6" i="7"/>
  <c r="H6" i="7"/>
  <c r="G6" i="7"/>
  <c r="D6" i="7"/>
  <c r="C6" i="7" s="1"/>
  <c r="V5" i="7"/>
  <c r="R5" i="7"/>
  <c r="Q5" i="7"/>
  <c r="L5" i="7"/>
  <c r="H5" i="7"/>
  <c r="G5" i="7"/>
  <c r="D5" i="7"/>
  <c r="C5" i="7" s="1"/>
  <c r="V4" i="7"/>
  <c r="R4" i="7"/>
  <c r="Q4" i="7"/>
  <c r="L4" i="7"/>
  <c r="H4" i="7"/>
  <c r="G4" i="7"/>
  <c r="M4" i="7" s="1"/>
  <c r="D4" i="7"/>
  <c r="C4" i="7"/>
  <c r="V3" i="7"/>
  <c r="R3" i="7"/>
  <c r="Q3" i="7"/>
  <c r="L3" i="7"/>
  <c r="H3" i="7"/>
  <c r="G3" i="7"/>
  <c r="M3" i="7" s="1"/>
  <c r="D3" i="7"/>
  <c r="C3" i="7" s="1"/>
  <c r="F20" i="8" l="1"/>
  <c r="G43" i="8"/>
  <c r="F22" i="8"/>
  <c r="F42" i="8"/>
  <c r="F16" i="8"/>
  <c r="F38" i="8"/>
  <c r="F24" i="8"/>
  <c r="F36" i="8"/>
  <c r="F13" i="8"/>
  <c r="F12" i="8"/>
  <c r="F32" i="8"/>
  <c r="F40" i="8"/>
  <c r="F4" i="8"/>
  <c r="F35" i="8"/>
  <c r="F10" i="8"/>
  <c r="F6" i="8"/>
  <c r="F14" i="8"/>
  <c r="F18" i="8"/>
  <c r="F26" i="8"/>
  <c r="F30" i="8"/>
  <c r="F31" i="8"/>
  <c r="F5" i="8"/>
  <c r="F15" i="8"/>
  <c r="F8" i="8"/>
  <c r="F17" i="8"/>
  <c r="F23" i="8"/>
  <c r="F7" i="8"/>
  <c r="F41" i="8"/>
  <c r="F39" i="8"/>
  <c r="F33" i="8"/>
  <c r="C123" i="8"/>
  <c r="N4" i="7"/>
  <c r="I4" i="7"/>
  <c r="J4" i="7" s="1"/>
  <c r="N3" i="7"/>
  <c r="S4" i="7"/>
  <c r="T4" i="7" s="1"/>
  <c r="X4" i="7"/>
  <c r="M7" i="7"/>
  <c r="N7" i="7" s="1"/>
  <c r="I7" i="7"/>
  <c r="J7" i="7" s="1"/>
  <c r="I3" i="7"/>
  <c r="J3" i="7" s="1"/>
  <c r="S5" i="7"/>
  <c r="T5" i="7" s="1"/>
  <c r="X5" i="7"/>
  <c r="M6" i="7"/>
  <c r="N6" i="7" s="1"/>
  <c r="I6" i="7"/>
  <c r="J6" i="7" s="1"/>
  <c r="S6" i="7"/>
  <c r="T6" i="7" s="1"/>
  <c r="X6" i="7"/>
  <c r="S7" i="7"/>
  <c r="T7" i="7" s="1"/>
  <c r="X7" i="7"/>
  <c r="M5" i="7"/>
  <c r="N5" i="7" s="1"/>
  <c r="I5" i="7"/>
  <c r="J5" i="7" s="1"/>
  <c r="S3" i="7"/>
  <c r="T3" i="7" s="1"/>
  <c r="X3" i="7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3" i="5"/>
  <c r="S4" i="5"/>
  <c r="S5" i="5"/>
  <c r="S6" i="5"/>
  <c r="S7" i="5"/>
  <c r="S8" i="5"/>
  <c r="S9" i="5"/>
  <c r="S10" i="5"/>
  <c r="S11" i="5"/>
  <c r="I5" i="6" s="1"/>
  <c r="S12" i="5"/>
  <c r="S13" i="5"/>
  <c r="S14" i="5"/>
  <c r="S15" i="5"/>
  <c r="S16" i="5"/>
  <c r="S17" i="5"/>
  <c r="S18" i="5"/>
  <c r="S19" i="5"/>
  <c r="I8" i="6" s="1"/>
  <c r="S20" i="5"/>
  <c r="S21" i="5"/>
  <c r="S22" i="5"/>
  <c r="S23" i="5"/>
  <c r="S24" i="5"/>
  <c r="S25" i="5"/>
  <c r="S26" i="5"/>
  <c r="S27" i="5"/>
  <c r="I11" i="6" s="1"/>
  <c r="S28" i="5"/>
  <c r="S29" i="5"/>
  <c r="S30" i="5"/>
  <c r="S31" i="5"/>
  <c r="S32" i="5"/>
  <c r="S33" i="5"/>
  <c r="S34" i="5"/>
  <c r="S35" i="5"/>
  <c r="I13" i="6" s="1"/>
  <c r="S36" i="5"/>
  <c r="S37" i="5"/>
  <c r="S38" i="5"/>
  <c r="S39" i="5"/>
  <c r="S40" i="5"/>
  <c r="S41" i="5"/>
  <c r="S42" i="5"/>
  <c r="S43" i="5"/>
  <c r="I16" i="6" s="1"/>
  <c r="S44" i="5"/>
  <c r="S45" i="5"/>
  <c r="S46" i="5"/>
  <c r="S47" i="5"/>
  <c r="S48" i="5"/>
  <c r="S49" i="5"/>
  <c r="S50" i="5"/>
  <c r="S51" i="5"/>
  <c r="I19" i="6" s="1"/>
  <c r="S52" i="5"/>
  <c r="S53" i="5"/>
  <c r="S54" i="5"/>
  <c r="S55" i="5"/>
  <c r="S56" i="5"/>
  <c r="S57" i="5"/>
  <c r="S58" i="5"/>
  <c r="S59" i="5"/>
  <c r="I21" i="6" s="1"/>
  <c r="S60" i="5"/>
  <c r="S61" i="5"/>
  <c r="S62" i="5"/>
  <c r="S63" i="5"/>
  <c r="S64" i="5"/>
  <c r="S65" i="5"/>
  <c r="S66" i="5"/>
  <c r="S67" i="5"/>
  <c r="I24" i="6" s="1"/>
  <c r="S68" i="5"/>
  <c r="S69" i="5"/>
  <c r="S70" i="5"/>
  <c r="S71" i="5"/>
  <c r="S72" i="5"/>
  <c r="S73" i="5"/>
  <c r="S74" i="5"/>
  <c r="S75" i="5"/>
  <c r="I27" i="6" s="1"/>
  <c r="S76" i="5"/>
  <c r="S77" i="5"/>
  <c r="S78" i="5"/>
  <c r="S79" i="5"/>
  <c r="S80" i="5"/>
  <c r="S81" i="5"/>
  <c r="S82" i="5"/>
  <c r="S83" i="5"/>
  <c r="I29" i="6" s="1"/>
  <c r="S84" i="5"/>
  <c r="S85" i="5"/>
  <c r="S86" i="5"/>
  <c r="S87" i="5"/>
  <c r="S88" i="5"/>
  <c r="S89" i="5"/>
  <c r="S90" i="5"/>
  <c r="S91" i="5"/>
  <c r="I32" i="6" s="1"/>
  <c r="S92" i="5"/>
  <c r="S93" i="5"/>
  <c r="S94" i="5"/>
  <c r="S95" i="5"/>
  <c r="S96" i="5"/>
  <c r="S97" i="5"/>
  <c r="S98" i="5"/>
  <c r="S99" i="5"/>
  <c r="I35" i="6" s="1"/>
  <c r="S100" i="5"/>
  <c r="S101" i="5"/>
  <c r="S102" i="5"/>
  <c r="S103" i="5"/>
  <c r="S104" i="5"/>
  <c r="S105" i="5"/>
  <c r="S106" i="5"/>
  <c r="S107" i="5"/>
  <c r="I37" i="6" s="1"/>
  <c r="S108" i="5"/>
  <c r="S109" i="5"/>
  <c r="S110" i="5"/>
  <c r="S111" i="5"/>
  <c r="S112" i="5"/>
  <c r="S113" i="5"/>
  <c r="S114" i="5"/>
  <c r="S115" i="5"/>
  <c r="I40" i="6" s="1"/>
  <c r="S116" i="5"/>
  <c r="S117" i="5"/>
  <c r="S118" i="5"/>
  <c r="S119" i="5"/>
  <c r="S120" i="5"/>
  <c r="S121" i="5"/>
  <c r="S122" i="5"/>
  <c r="S3" i="5"/>
  <c r="I4" i="5"/>
  <c r="I5" i="5"/>
  <c r="I6" i="5"/>
  <c r="I7" i="5"/>
  <c r="I8" i="5"/>
  <c r="I9" i="5"/>
  <c r="I10" i="5"/>
  <c r="I11" i="5"/>
  <c r="E5" i="6" s="1"/>
  <c r="I12" i="5"/>
  <c r="I13" i="5"/>
  <c r="I14" i="5"/>
  <c r="I15" i="5"/>
  <c r="I16" i="5"/>
  <c r="I17" i="5"/>
  <c r="I18" i="5"/>
  <c r="I19" i="5"/>
  <c r="E8" i="6" s="1"/>
  <c r="I20" i="5"/>
  <c r="I21" i="5"/>
  <c r="I22" i="5"/>
  <c r="I23" i="5"/>
  <c r="I24" i="5"/>
  <c r="I25" i="5"/>
  <c r="I26" i="5"/>
  <c r="I27" i="5"/>
  <c r="E11" i="6" s="1"/>
  <c r="I28" i="5"/>
  <c r="I29" i="5"/>
  <c r="I30" i="5"/>
  <c r="I31" i="5"/>
  <c r="I32" i="5"/>
  <c r="I33" i="5"/>
  <c r="I34" i="5"/>
  <c r="I35" i="5"/>
  <c r="E13" i="6" s="1"/>
  <c r="I36" i="5"/>
  <c r="I37" i="5"/>
  <c r="I38" i="5"/>
  <c r="I39" i="5"/>
  <c r="I40" i="5"/>
  <c r="I41" i="5"/>
  <c r="I42" i="5"/>
  <c r="I43" i="5"/>
  <c r="E16" i="6" s="1"/>
  <c r="I44" i="5"/>
  <c r="I45" i="5"/>
  <c r="I46" i="5"/>
  <c r="I47" i="5"/>
  <c r="I48" i="5"/>
  <c r="I49" i="5"/>
  <c r="I50" i="5"/>
  <c r="I51" i="5"/>
  <c r="E19" i="6" s="1"/>
  <c r="I52" i="5"/>
  <c r="I53" i="5"/>
  <c r="I54" i="5"/>
  <c r="I55" i="5"/>
  <c r="I56" i="5"/>
  <c r="I57" i="5"/>
  <c r="I58" i="5"/>
  <c r="I59" i="5"/>
  <c r="E21" i="6" s="1"/>
  <c r="I60" i="5"/>
  <c r="I61" i="5"/>
  <c r="I62" i="5"/>
  <c r="I63" i="5"/>
  <c r="I64" i="5"/>
  <c r="I65" i="5"/>
  <c r="I66" i="5"/>
  <c r="I67" i="5"/>
  <c r="E24" i="6" s="1"/>
  <c r="I68" i="5"/>
  <c r="I69" i="5"/>
  <c r="I70" i="5"/>
  <c r="I71" i="5"/>
  <c r="I72" i="5"/>
  <c r="I73" i="5"/>
  <c r="I74" i="5"/>
  <c r="I75" i="5"/>
  <c r="E27" i="6" s="1"/>
  <c r="I76" i="5"/>
  <c r="I77" i="5"/>
  <c r="I78" i="5"/>
  <c r="I79" i="5"/>
  <c r="I80" i="5"/>
  <c r="I81" i="5"/>
  <c r="I82" i="5"/>
  <c r="I83" i="5"/>
  <c r="E29" i="6" s="1"/>
  <c r="I84" i="5"/>
  <c r="I85" i="5"/>
  <c r="I86" i="5"/>
  <c r="I87" i="5"/>
  <c r="I88" i="5"/>
  <c r="I89" i="5"/>
  <c r="I90" i="5"/>
  <c r="I91" i="5"/>
  <c r="E32" i="6" s="1"/>
  <c r="I92" i="5"/>
  <c r="I93" i="5"/>
  <c r="I94" i="5"/>
  <c r="I95" i="5"/>
  <c r="I96" i="5"/>
  <c r="I97" i="5"/>
  <c r="I98" i="5"/>
  <c r="I99" i="5"/>
  <c r="E35" i="6" s="1"/>
  <c r="I100" i="5"/>
  <c r="I101" i="5"/>
  <c r="I102" i="5"/>
  <c r="I103" i="5"/>
  <c r="I104" i="5"/>
  <c r="I105" i="5"/>
  <c r="I106" i="5"/>
  <c r="I107" i="5"/>
  <c r="E37" i="6" s="1"/>
  <c r="I108" i="5"/>
  <c r="I109" i="5"/>
  <c r="I110" i="5"/>
  <c r="I111" i="5"/>
  <c r="I112" i="5"/>
  <c r="I113" i="5"/>
  <c r="I114" i="5"/>
  <c r="I115" i="5"/>
  <c r="E40" i="6" s="1"/>
  <c r="I116" i="5"/>
  <c r="I117" i="5"/>
  <c r="I118" i="5"/>
  <c r="I119" i="5"/>
  <c r="I120" i="5"/>
  <c r="I121" i="5"/>
  <c r="I122" i="5"/>
  <c r="I3" i="5"/>
  <c r="G4" i="6"/>
  <c r="H4" i="6"/>
  <c r="I4" i="6"/>
  <c r="G5" i="6"/>
  <c r="H5" i="6"/>
  <c r="G6" i="6"/>
  <c r="H6" i="6"/>
  <c r="I6" i="6"/>
  <c r="G7" i="6"/>
  <c r="H7" i="6"/>
  <c r="I7" i="6"/>
  <c r="G8" i="6"/>
  <c r="H8" i="6"/>
  <c r="G9" i="6"/>
  <c r="H9" i="6"/>
  <c r="I9" i="6"/>
  <c r="G10" i="6"/>
  <c r="H10" i="6"/>
  <c r="I10" i="6"/>
  <c r="G11" i="6"/>
  <c r="H11" i="6"/>
  <c r="G12" i="6"/>
  <c r="H12" i="6"/>
  <c r="I12" i="6"/>
  <c r="G13" i="6"/>
  <c r="H13" i="6"/>
  <c r="G14" i="6"/>
  <c r="H14" i="6"/>
  <c r="I14" i="6"/>
  <c r="G15" i="6"/>
  <c r="H15" i="6"/>
  <c r="I15" i="6"/>
  <c r="G16" i="6"/>
  <c r="H16" i="6"/>
  <c r="G17" i="6"/>
  <c r="H17" i="6"/>
  <c r="I17" i="6"/>
  <c r="G18" i="6"/>
  <c r="H18" i="6"/>
  <c r="I18" i="6"/>
  <c r="G19" i="6"/>
  <c r="H19" i="6"/>
  <c r="G20" i="6"/>
  <c r="H20" i="6"/>
  <c r="I20" i="6"/>
  <c r="G21" i="6"/>
  <c r="H21" i="6"/>
  <c r="G22" i="6"/>
  <c r="H22" i="6"/>
  <c r="I22" i="6"/>
  <c r="G23" i="6"/>
  <c r="H23" i="6"/>
  <c r="I23" i="6"/>
  <c r="G24" i="6"/>
  <c r="H24" i="6"/>
  <c r="G25" i="6"/>
  <c r="H25" i="6"/>
  <c r="I25" i="6"/>
  <c r="G26" i="6"/>
  <c r="H26" i="6"/>
  <c r="I26" i="6"/>
  <c r="G27" i="6"/>
  <c r="H27" i="6"/>
  <c r="G28" i="6"/>
  <c r="H28" i="6"/>
  <c r="I28" i="6"/>
  <c r="G29" i="6"/>
  <c r="H29" i="6"/>
  <c r="G30" i="6"/>
  <c r="H30" i="6"/>
  <c r="I30" i="6"/>
  <c r="G31" i="6"/>
  <c r="H31" i="6"/>
  <c r="I31" i="6"/>
  <c r="G32" i="6"/>
  <c r="H32" i="6"/>
  <c r="G33" i="6"/>
  <c r="H33" i="6"/>
  <c r="I33" i="6"/>
  <c r="G34" i="6"/>
  <c r="H34" i="6"/>
  <c r="I34" i="6"/>
  <c r="G35" i="6"/>
  <c r="H35" i="6"/>
  <c r="G36" i="6"/>
  <c r="H36" i="6"/>
  <c r="I36" i="6"/>
  <c r="G37" i="6"/>
  <c r="H37" i="6"/>
  <c r="G38" i="6"/>
  <c r="H38" i="6"/>
  <c r="I38" i="6"/>
  <c r="G39" i="6"/>
  <c r="H39" i="6"/>
  <c r="I39" i="6"/>
  <c r="G40" i="6"/>
  <c r="H40" i="6"/>
  <c r="G41" i="6"/>
  <c r="H41" i="6"/>
  <c r="I41" i="6"/>
  <c r="G42" i="6"/>
  <c r="H42" i="6"/>
  <c r="I42" i="6"/>
  <c r="H3" i="6"/>
  <c r="I3" i="6"/>
  <c r="G3" i="6"/>
  <c r="C4" i="6"/>
  <c r="D4" i="6"/>
  <c r="E4" i="6"/>
  <c r="C5" i="6"/>
  <c r="D5" i="6"/>
  <c r="C6" i="6"/>
  <c r="D6" i="6"/>
  <c r="E6" i="6"/>
  <c r="C7" i="6"/>
  <c r="D7" i="6"/>
  <c r="E7" i="6"/>
  <c r="C8" i="6"/>
  <c r="D8" i="6"/>
  <c r="C9" i="6"/>
  <c r="D9" i="6"/>
  <c r="E9" i="6"/>
  <c r="C10" i="6"/>
  <c r="D10" i="6"/>
  <c r="E10" i="6"/>
  <c r="C11" i="6"/>
  <c r="D11" i="6"/>
  <c r="C12" i="6"/>
  <c r="D12" i="6"/>
  <c r="E12" i="6"/>
  <c r="C13" i="6"/>
  <c r="D13" i="6"/>
  <c r="C14" i="6"/>
  <c r="D14" i="6"/>
  <c r="E14" i="6"/>
  <c r="C15" i="6"/>
  <c r="D15" i="6"/>
  <c r="E15" i="6"/>
  <c r="C16" i="6"/>
  <c r="D16" i="6"/>
  <c r="C17" i="6"/>
  <c r="D17" i="6"/>
  <c r="E17" i="6"/>
  <c r="C18" i="6"/>
  <c r="D18" i="6"/>
  <c r="E18" i="6"/>
  <c r="C19" i="6"/>
  <c r="D19" i="6"/>
  <c r="C20" i="6"/>
  <c r="D20" i="6"/>
  <c r="E20" i="6"/>
  <c r="C21" i="6"/>
  <c r="D21" i="6"/>
  <c r="C22" i="6"/>
  <c r="D22" i="6"/>
  <c r="E22" i="6"/>
  <c r="C23" i="6"/>
  <c r="D23" i="6"/>
  <c r="E23" i="6"/>
  <c r="C24" i="6"/>
  <c r="D24" i="6"/>
  <c r="C25" i="6"/>
  <c r="D25" i="6"/>
  <c r="E25" i="6"/>
  <c r="C26" i="6"/>
  <c r="D26" i="6"/>
  <c r="E26" i="6"/>
  <c r="C27" i="6"/>
  <c r="D27" i="6"/>
  <c r="C28" i="6"/>
  <c r="D28" i="6"/>
  <c r="E28" i="6"/>
  <c r="C29" i="6"/>
  <c r="D29" i="6"/>
  <c r="C30" i="6"/>
  <c r="D30" i="6"/>
  <c r="E30" i="6"/>
  <c r="C31" i="6"/>
  <c r="D31" i="6"/>
  <c r="E31" i="6"/>
  <c r="C32" i="6"/>
  <c r="D32" i="6"/>
  <c r="C33" i="6"/>
  <c r="D33" i="6"/>
  <c r="E33" i="6"/>
  <c r="C34" i="6"/>
  <c r="D34" i="6"/>
  <c r="E34" i="6"/>
  <c r="C35" i="6"/>
  <c r="D35" i="6"/>
  <c r="C36" i="6"/>
  <c r="D36" i="6"/>
  <c r="E36" i="6"/>
  <c r="C37" i="6"/>
  <c r="D37" i="6"/>
  <c r="C38" i="6"/>
  <c r="D38" i="6"/>
  <c r="E38" i="6"/>
  <c r="C39" i="6"/>
  <c r="D39" i="6"/>
  <c r="E39" i="6"/>
  <c r="C40" i="6"/>
  <c r="D40" i="6"/>
  <c r="C41" i="6"/>
  <c r="D41" i="6"/>
  <c r="E41" i="6"/>
  <c r="C42" i="6"/>
  <c r="D42" i="6"/>
  <c r="E42" i="6"/>
  <c r="E3" i="6"/>
  <c r="D3" i="6"/>
  <c r="C3" i="6"/>
  <c r="B16" i="6"/>
  <c r="K16" i="8" s="1"/>
  <c r="B17" i="6"/>
  <c r="K17" i="8" s="1"/>
  <c r="B18" i="6"/>
  <c r="K18" i="8" s="1"/>
  <c r="B19" i="6"/>
  <c r="K19" i="8" s="1"/>
  <c r="B20" i="6"/>
  <c r="K20" i="8" s="1"/>
  <c r="B21" i="6"/>
  <c r="K21" i="8" s="1"/>
  <c r="B22" i="6"/>
  <c r="K22" i="8" s="1"/>
  <c r="B23" i="6"/>
  <c r="K23" i="8" s="1"/>
  <c r="B24" i="6"/>
  <c r="K24" i="8" s="1"/>
  <c r="B25" i="6"/>
  <c r="K25" i="8" s="1"/>
  <c r="B26" i="6"/>
  <c r="K26" i="8" s="1"/>
  <c r="B27" i="6"/>
  <c r="K27" i="8" s="1"/>
  <c r="B28" i="6"/>
  <c r="K28" i="8" s="1"/>
  <c r="B29" i="6"/>
  <c r="K29" i="8" s="1"/>
  <c r="B30" i="6"/>
  <c r="K30" i="8" s="1"/>
  <c r="B31" i="6"/>
  <c r="K31" i="8" s="1"/>
  <c r="B32" i="6"/>
  <c r="K32" i="8" s="1"/>
  <c r="B33" i="6"/>
  <c r="K33" i="8" s="1"/>
  <c r="B34" i="6"/>
  <c r="K34" i="8" s="1"/>
  <c r="B35" i="6"/>
  <c r="K35" i="8" s="1"/>
  <c r="B36" i="6"/>
  <c r="K36" i="8" s="1"/>
  <c r="B37" i="6"/>
  <c r="K37" i="8" s="1"/>
  <c r="B38" i="6"/>
  <c r="K38" i="8" s="1"/>
  <c r="B39" i="6"/>
  <c r="K39" i="8" s="1"/>
  <c r="B40" i="6"/>
  <c r="K40" i="8" s="1"/>
  <c r="B41" i="6"/>
  <c r="K41" i="8" s="1"/>
  <c r="B42" i="6"/>
  <c r="K42" i="8" s="1"/>
  <c r="B4" i="6"/>
  <c r="K4" i="8" s="1"/>
  <c r="B5" i="6"/>
  <c r="K5" i="8" s="1"/>
  <c r="B6" i="6"/>
  <c r="K6" i="8" s="1"/>
  <c r="B7" i="6"/>
  <c r="K7" i="8" s="1"/>
  <c r="B8" i="6"/>
  <c r="K8" i="8" s="1"/>
  <c r="B9" i="6"/>
  <c r="K9" i="8" s="1"/>
  <c r="B10" i="6"/>
  <c r="K10" i="8" s="1"/>
  <c r="B11" i="6"/>
  <c r="K11" i="8" s="1"/>
  <c r="B12" i="6"/>
  <c r="K12" i="8" s="1"/>
  <c r="B13" i="6"/>
  <c r="K13" i="8" s="1"/>
  <c r="B14" i="6"/>
  <c r="K14" i="8" s="1"/>
  <c r="B15" i="6"/>
  <c r="K15" i="8" s="1"/>
  <c r="B3" i="6"/>
  <c r="K3" i="8" s="1"/>
  <c r="F43" i="8" l="1"/>
  <c r="X8" i="7"/>
  <c r="T8" i="7"/>
  <c r="J8" i="7"/>
  <c r="N8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3" i="5"/>
  <c r="R122" i="5" l="1"/>
  <c r="Q122" i="5"/>
  <c r="T122" i="5" s="1"/>
  <c r="H122" i="5"/>
  <c r="G122" i="5"/>
  <c r="M122" i="5" s="1"/>
  <c r="N122" i="5" s="1"/>
  <c r="X121" i="5"/>
  <c r="R121" i="5"/>
  <c r="Q121" i="5"/>
  <c r="T121" i="5" s="1"/>
  <c r="J121" i="5"/>
  <c r="H121" i="5"/>
  <c r="G121" i="5"/>
  <c r="T120" i="5"/>
  <c r="R120" i="5"/>
  <c r="Q120" i="5"/>
  <c r="J120" i="5"/>
  <c r="H120" i="5"/>
  <c r="G120" i="5"/>
  <c r="M120" i="5" s="1"/>
  <c r="T119" i="5"/>
  <c r="R119" i="5"/>
  <c r="Q119" i="5"/>
  <c r="H119" i="5"/>
  <c r="G119" i="5"/>
  <c r="M119" i="5" s="1"/>
  <c r="N119" i="5" s="1"/>
  <c r="T118" i="5"/>
  <c r="R118" i="5"/>
  <c r="Q118" i="5"/>
  <c r="H118" i="5"/>
  <c r="G118" i="5"/>
  <c r="M118" i="5" s="1"/>
  <c r="N118" i="5" s="1"/>
  <c r="R117" i="5"/>
  <c r="Q117" i="5"/>
  <c r="H117" i="5"/>
  <c r="G117" i="5"/>
  <c r="J117" i="5" s="1"/>
  <c r="R116" i="5"/>
  <c r="Q116" i="5"/>
  <c r="T116" i="5" s="1"/>
  <c r="H116" i="5"/>
  <c r="G116" i="5"/>
  <c r="J116" i="5" s="1"/>
  <c r="R115" i="5"/>
  <c r="Q115" i="5"/>
  <c r="T115" i="5" s="1"/>
  <c r="H115" i="5"/>
  <c r="G115" i="5"/>
  <c r="J115" i="5" s="1"/>
  <c r="R114" i="5"/>
  <c r="Q114" i="5"/>
  <c r="T114" i="5" s="1"/>
  <c r="H114" i="5"/>
  <c r="G114" i="5"/>
  <c r="J114" i="5" s="1"/>
  <c r="X113" i="5"/>
  <c r="R113" i="5"/>
  <c r="Q113" i="5"/>
  <c r="T113" i="5" s="1"/>
  <c r="M113" i="5"/>
  <c r="N113" i="5" s="1"/>
  <c r="J113" i="5"/>
  <c r="H113" i="5"/>
  <c r="G113" i="5"/>
  <c r="R112" i="5"/>
  <c r="Q112" i="5"/>
  <c r="T112" i="5" s="1"/>
  <c r="H112" i="5"/>
  <c r="G112" i="5"/>
  <c r="M112" i="5" s="1"/>
  <c r="N112" i="5" s="1"/>
  <c r="R111" i="5"/>
  <c r="Q111" i="5"/>
  <c r="H111" i="5"/>
  <c r="G111" i="5"/>
  <c r="M111" i="5" s="1"/>
  <c r="R110" i="5"/>
  <c r="Q110" i="5"/>
  <c r="X110" i="5" s="1"/>
  <c r="H110" i="5"/>
  <c r="G110" i="5"/>
  <c r="M110" i="5" s="1"/>
  <c r="N110" i="5" s="1"/>
  <c r="R109" i="5"/>
  <c r="Q109" i="5"/>
  <c r="H109" i="5"/>
  <c r="G109" i="5"/>
  <c r="J109" i="5" s="1"/>
  <c r="R108" i="5"/>
  <c r="Q108" i="5"/>
  <c r="T108" i="5" s="1"/>
  <c r="H108" i="5"/>
  <c r="G108" i="5"/>
  <c r="J108" i="5" s="1"/>
  <c r="R107" i="5"/>
  <c r="Q107" i="5"/>
  <c r="T107" i="5" s="1"/>
  <c r="H107" i="5"/>
  <c r="G107" i="5"/>
  <c r="J107" i="5" s="1"/>
  <c r="X106" i="5"/>
  <c r="R106" i="5"/>
  <c r="Q106" i="5"/>
  <c r="T106" i="5" s="1"/>
  <c r="H106" i="5"/>
  <c r="G106" i="5"/>
  <c r="M106" i="5" s="1"/>
  <c r="N106" i="5" s="1"/>
  <c r="T105" i="5"/>
  <c r="R105" i="5"/>
  <c r="Q105" i="5"/>
  <c r="J105" i="5"/>
  <c r="H105" i="5"/>
  <c r="G105" i="5"/>
  <c r="R104" i="5"/>
  <c r="Q104" i="5"/>
  <c r="T104" i="5" s="1"/>
  <c r="J104" i="5"/>
  <c r="H104" i="5"/>
  <c r="G104" i="5"/>
  <c r="T103" i="5"/>
  <c r="R103" i="5"/>
  <c r="Q103" i="5"/>
  <c r="H103" i="5"/>
  <c r="G103" i="5"/>
  <c r="T102" i="5"/>
  <c r="R102" i="5"/>
  <c r="Q102" i="5"/>
  <c r="H102" i="5"/>
  <c r="G102" i="5"/>
  <c r="R101" i="5"/>
  <c r="Q101" i="5"/>
  <c r="X101" i="5" s="1"/>
  <c r="H101" i="5"/>
  <c r="G101" i="5"/>
  <c r="R100" i="5"/>
  <c r="Q100" i="5"/>
  <c r="H100" i="5"/>
  <c r="G100" i="5"/>
  <c r="J100" i="5" s="1"/>
  <c r="R99" i="5"/>
  <c r="Q99" i="5"/>
  <c r="T99" i="5" s="1"/>
  <c r="H99" i="5"/>
  <c r="G99" i="5"/>
  <c r="J99" i="5" s="1"/>
  <c r="R98" i="5"/>
  <c r="Q98" i="5"/>
  <c r="T98" i="5" s="1"/>
  <c r="M98" i="5"/>
  <c r="N98" i="5" s="1"/>
  <c r="J98" i="5"/>
  <c r="H98" i="5"/>
  <c r="G98" i="5"/>
  <c r="T97" i="5"/>
  <c r="R97" i="5"/>
  <c r="Q97" i="5"/>
  <c r="M97" i="5"/>
  <c r="N97" i="5" s="1"/>
  <c r="J97" i="5"/>
  <c r="H97" i="5"/>
  <c r="G97" i="5"/>
  <c r="T96" i="5"/>
  <c r="R96" i="5"/>
  <c r="Q96" i="5"/>
  <c r="H96" i="5"/>
  <c r="G96" i="5"/>
  <c r="J96" i="5" s="1"/>
  <c r="T95" i="5"/>
  <c r="R95" i="5"/>
  <c r="Q95" i="5"/>
  <c r="H95" i="5"/>
  <c r="G95" i="5"/>
  <c r="T94" i="5"/>
  <c r="R94" i="5"/>
  <c r="Q94" i="5"/>
  <c r="X94" i="5" s="1"/>
  <c r="H94" i="5"/>
  <c r="G94" i="5"/>
  <c r="M94" i="5" s="1"/>
  <c r="N94" i="5" s="1"/>
  <c r="R93" i="5"/>
  <c r="Q93" i="5"/>
  <c r="H93" i="5"/>
  <c r="G93" i="5"/>
  <c r="R92" i="5"/>
  <c r="Q92" i="5"/>
  <c r="H92" i="5"/>
  <c r="G92" i="5"/>
  <c r="J92" i="5" s="1"/>
  <c r="R91" i="5"/>
  <c r="Q91" i="5"/>
  <c r="T91" i="5" s="1"/>
  <c r="H91" i="5"/>
  <c r="G91" i="5"/>
  <c r="J91" i="5" s="1"/>
  <c r="R90" i="5"/>
  <c r="Q90" i="5"/>
  <c r="T90" i="5" s="1"/>
  <c r="H90" i="5"/>
  <c r="G90" i="5"/>
  <c r="M90" i="5" s="1"/>
  <c r="X89" i="5"/>
  <c r="R89" i="5"/>
  <c r="Q89" i="5"/>
  <c r="T89" i="5" s="1"/>
  <c r="J89" i="5"/>
  <c r="H89" i="5"/>
  <c r="G89" i="5"/>
  <c r="T88" i="5"/>
  <c r="R88" i="5"/>
  <c r="Q88" i="5"/>
  <c r="X88" i="5" s="1"/>
  <c r="H88" i="5"/>
  <c r="G88" i="5"/>
  <c r="M88" i="5" s="1"/>
  <c r="N88" i="5" s="1"/>
  <c r="T87" i="5"/>
  <c r="R87" i="5"/>
  <c r="Q87" i="5"/>
  <c r="H87" i="5"/>
  <c r="G87" i="5"/>
  <c r="M87" i="5" s="1"/>
  <c r="T86" i="5"/>
  <c r="R86" i="5"/>
  <c r="Q86" i="5"/>
  <c r="X86" i="5" s="1"/>
  <c r="J86" i="5"/>
  <c r="H86" i="5"/>
  <c r="G86" i="5"/>
  <c r="M86" i="5" s="1"/>
  <c r="N86" i="5" s="1"/>
  <c r="T85" i="5"/>
  <c r="R85" i="5"/>
  <c r="Q85" i="5"/>
  <c r="X85" i="5" s="1"/>
  <c r="H85" i="5"/>
  <c r="G85" i="5"/>
  <c r="R84" i="5"/>
  <c r="Q84" i="5"/>
  <c r="H84" i="5"/>
  <c r="G84" i="5"/>
  <c r="R83" i="5"/>
  <c r="Q83" i="5"/>
  <c r="H83" i="5"/>
  <c r="G83" i="5"/>
  <c r="J83" i="5" s="1"/>
  <c r="X82" i="5"/>
  <c r="R82" i="5"/>
  <c r="Q82" i="5"/>
  <c r="T82" i="5" s="1"/>
  <c r="H82" i="5"/>
  <c r="G82" i="5"/>
  <c r="M82" i="5" s="1"/>
  <c r="N82" i="5" s="1"/>
  <c r="T81" i="5"/>
  <c r="R81" i="5"/>
  <c r="Q81" i="5"/>
  <c r="M81" i="5"/>
  <c r="H81" i="5"/>
  <c r="G81" i="5"/>
  <c r="J81" i="5" s="1"/>
  <c r="R80" i="5"/>
  <c r="Q80" i="5"/>
  <c r="T80" i="5" s="1"/>
  <c r="J80" i="5"/>
  <c r="H80" i="5"/>
  <c r="G80" i="5"/>
  <c r="R79" i="5"/>
  <c r="Q79" i="5"/>
  <c r="X79" i="5" s="1"/>
  <c r="J79" i="5"/>
  <c r="H79" i="5"/>
  <c r="G79" i="5"/>
  <c r="M79" i="5" s="1"/>
  <c r="N79" i="5" s="1"/>
  <c r="R78" i="5"/>
  <c r="Q78" i="5"/>
  <c r="H78" i="5"/>
  <c r="G78" i="5"/>
  <c r="R77" i="5"/>
  <c r="Q77" i="5"/>
  <c r="H77" i="5"/>
  <c r="G77" i="5"/>
  <c r="R76" i="5"/>
  <c r="Q76" i="5"/>
  <c r="H76" i="5"/>
  <c r="G76" i="5"/>
  <c r="R75" i="5"/>
  <c r="Q75" i="5"/>
  <c r="H75" i="5"/>
  <c r="G75" i="5"/>
  <c r="J75" i="5" s="1"/>
  <c r="X74" i="5"/>
  <c r="R74" i="5"/>
  <c r="Q74" i="5"/>
  <c r="T74" i="5" s="1"/>
  <c r="H74" i="5"/>
  <c r="G74" i="5"/>
  <c r="R73" i="5"/>
  <c r="Q73" i="5"/>
  <c r="T73" i="5" s="1"/>
  <c r="J73" i="5"/>
  <c r="H73" i="5"/>
  <c r="G73" i="5"/>
  <c r="T72" i="5"/>
  <c r="R72" i="5"/>
  <c r="Q72" i="5"/>
  <c r="H72" i="5"/>
  <c r="G72" i="5"/>
  <c r="M72" i="5" s="1"/>
  <c r="T71" i="5"/>
  <c r="R71" i="5"/>
  <c r="Q71" i="5"/>
  <c r="J71" i="5"/>
  <c r="H71" i="5"/>
  <c r="G71" i="5"/>
  <c r="M71" i="5" s="1"/>
  <c r="N71" i="5" s="1"/>
  <c r="T70" i="5"/>
  <c r="R70" i="5"/>
  <c r="Q70" i="5"/>
  <c r="J70" i="5"/>
  <c r="H70" i="5"/>
  <c r="G70" i="5"/>
  <c r="M70" i="5" s="1"/>
  <c r="N70" i="5" s="1"/>
  <c r="R69" i="5"/>
  <c r="Q69" i="5"/>
  <c r="H69" i="5"/>
  <c r="G69" i="5"/>
  <c r="R68" i="5"/>
  <c r="Q68" i="5"/>
  <c r="H68" i="5"/>
  <c r="G68" i="5"/>
  <c r="R67" i="5"/>
  <c r="Q67" i="5"/>
  <c r="H67" i="5"/>
  <c r="G67" i="5"/>
  <c r="J67" i="5" s="1"/>
  <c r="R66" i="5"/>
  <c r="Q66" i="5"/>
  <c r="T66" i="5" s="1"/>
  <c r="H66" i="5"/>
  <c r="G66" i="5"/>
  <c r="J66" i="5" s="1"/>
  <c r="X65" i="5"/>
  <c r="T65" i="5"/>
  <c r="R65" i="5"/>
  <c r="Q65" i="5"/>
  <c r="H65" i="5"/>
  <c r="G65" i="5"/>
  <c r="M65" i="5" s="1"/>
  <c r="N65" i="5" s="1"/>
  <c r="X64" i="5"/>
  <c r="T64" i="5"/>
  <c r="R64" i="5"/>
  <c r="Q64" i="5"/>
  <c r="H64" i="5"/>
  <c r="G64" i="5"/>
  <c r="J64" i="5" s="1"/>
  <c r="T63" i="5"/>
  <c r="R63" i="5"/>
  <c r="Q63" i="5"/>
  <c r="H63" i="5"/>
  <c r="G63" i="5"/>
  <c r="M63" i="5" s="1"/>
  <c r="T62" i="5"/>
  <c r="R62" i="5"/>
  <c r="Q62" i="5"/>
  <c r="X62" i="5" s="1"/>
  <c r="H62" i="5"/>
  <c r="G62" i="5"/>
  <c r="M62" i="5" s="1"/>
  <c r="N62" i="5" s="1"/>
  <c r="R61" i="5"/>
  <c r="Q61" i="5"/>
  <c r="X61" i="5" s="1"/>
  <c r="H61" i="5"/>
  <c r="G61" i="5"/>
  <c r="R60" i="5"/>
  <c r="Q60" i="5"/>
  <c r="H60" i="5"/>
  <c r="G60" i="5"/>
  <c r="R59" i="5"/>
  <c r="Q59" i="5"/>
  <c r="M59" i="5"/>
  <c r="N59" i="5" s="1"/>
  <c r="H59" i="5"/>
  <c r="G59" i="5"/>
  <c r="J59" i="5" s="1"/>
  <c r="X58" i="5"/>
  <c r="R58" i="5"/>
  <c r="Q58" i="5"/>
  <c r="T58" i="5" s="1"/>
  <c r="H58" i="5"/>
  <c r="G58" i="5"/>
  <c r="M58" i="5" s="1"/>
  <c r="N58" i="5" s="1"/>
  <c r="R57" i="5"/>
  <c r="Q57" i="5"/>
  <c r="T57" i="5" s="1"/>
  <c r="H57" i="5"/>
  <c r="G57" i="5"/>
  <c r="J57" i="5" s="1"/>
  <c r="X56" i="5"/>
  <c r="R56" i="5"/>
  <c r="Q56" i="5"/>
  <c r="T56" i="5" s="1"/>
  <c r="H56" i="5"/>
  <c r="G56" i="5"/>
  <c r="R55" i="5"/>
  <c r="Q55" i="5"/>
  <c r="T55" i="5" s="1"/>
  <c r="J55" i="5"/>
  <c r="H55" i="5"/>
  <c r="G55" i="5"/>
  <c r="M55" i="5" s="1"/>
  <c r="N55" i="5" s="1"/>
  <c r="T54" i="5"/>
  <c r="R54" i="5"/>
  <c r="Q54" i="5"/>
  <c r="H54" i="5"/>
  <c r="G54" i="5"/>
  <c r="M54" i="5" s="1"/>
  <c r="N54" i="5" s="1"/>
  <c r="R53" i="5"/>
  <c r="Q53" i="5"/>
  <c r="X53" i="5" s="1"/>
  <c r="H53" i="5"/>
  <c r="G53" i="5"/>
  <c r="M53" i="5" s="1"/>
  <c r="N53" i="5" s="1"/>
  <c r="R52" i="5"/>
  <c r="Q52" i="5"/>
  <c r="X52" i="5" s="1"/>
  <c r="H52" i="5"/>
  <c r="G52" i="5"/>
  <c r="R51" i="5"/>
  <c r="Q51" i="5"/>
  <c r="H51" i="5"/>
  <c r="G51" i="5"/>
  <c r="J51" i="5" s="1"/>
  <c r="R50" i="5"/>
  <c r="Q50" i="5"/>
  <c r="T50" i="5" s="1"/>
  <c r="H50" i="5"/>
  <c r="G50" i="5"/>
  <c r="J50" i="5" s="1"/>
  <c r="R49" i="5"/>
  <c r="Q49" i="5"/>
  <c r="T49" i="5" s="1"/>
  <c r="H49" i="5"/>
  <c r="G49" i="5"/>
  <c r="J49" i="5" s="1"/>
  <c r="R48" i="5"/>
  <c r="Q48" i="5"/>
  <c r="T48" i="5" s="1"/>
  <c r="H48" i="5"/>
  <c r="G48" i="5"/>
  <c r="M48" i="5" s="1"/>
  <c r="R47" i="5"/>
  <c r="Q47" i="5"/>
  <c r="H47" i="5"/>
  <c r="G47" i="5"/>
  <c r="T46" i="5"/>
  <c r="R46" i="5"/>
  <c r="Q46" i="5"/>
  <c r="H46" i="5"/>
  <c r="G46" i="5"/>
  <c r="R45" i="5"/>
  <c r="Q45" i="5"/>
  <c r="H45" i="5"/>
  <c r="G45" i="5"/>
  <c r="M45" i="5" s="1"/>
  <c r="X44" i="5"/>
  <c r="R44" i="5"/>
  <c r="Q44" i="5"/>
  <c r="T44" i="5" s="1"/>
  <c r="H44" i="5"/>
  <c r="G44" i="5"/>
  <c r="J44" i="5" s="1"/>
  <c r="R43" i="5"/>
  <c r="Q43" i="5"/>
  <c r="T43" i="5" s="1"/>
  <c r="H43" i="5"/>
  <c r="G43" i="5"/>
  <c r="J43" i="5" s="1"/>
  <c r="R42" i="5"/>
  <c r="Q42" i="5"/>
  <c r="T42" i="5" s="1"/>
  <c r="M42" i="5"/>
  <c r="H42" i="5"/>
  <c r="G42" i="5"/>
  <c r="J42" i="5" s="1"/>
  <c r="T41" i="5"/>
  <c r="R41" i="5"/>
  <c r="Q41" i="5"/>
  <c r="H41" i="5"/>
  <c r="G41" i="5"/>
  <c r="J41" i="5" s="1"/>
  <c r="T40" i="5"/>
  <c r="R40" i="5"/>
  <c r="Q40" i="5"/>
  <c r="H40" i="5"/>
  <c r="G40" i="5"/>
  <c r="M40" i="5" s="1"/>
  <c r="N40" i="5" s="1"/>
  <c r="R39" i="5"/>
  <c r="Q39" i="5"/>
  <c r="H39" i="5"/>
  <c r="G39" i="5"/>
  <c r="R38" i="5"/>
  <c r="Q38" i="5"/>
  <c r="T38" i="5" s="1"/>
  <c r="H38" i="5"/>
  <c r="G38" i="5"/>
  <c r="J38" i="5" s="1"/>
  <c r="X37" i="5"/>
  <c r="R37" i="5"/>
  <c r="Q37" i="5"/>
  <c r="T37" i="5" s="1"/>
  <c r="H37" i="5"/>
  <c r="G37" i="5"/>
  <c r="R36" i="5"/>
  <c r="Q36" i="5"/>
  <c r="H36" i="5"/>
  <c r="G36" i="5"/>
  <c r="M36" i="5" s="1"/>
  <c r="R35" i="5"/>
  <c r="Q35" i="5"/>
  <c r="X35" i="5" s="1"/>
  <c r="H35" i="5"/>
  <c r="G35" i="5"/>
  <c r="M35" i="5" s="1"/>
  <c r="N35" i="5" s="1"/>
  <c r="R34" i="5"/>
  <c r="Q34" i="5"/>
  <c r="H34" i="5"/>
  <c r="G34" i="5"/>
  <c r="J34" i="5" s="1"/>
  <c r="R33" i="5"/>
  <c r="Q33" i="5"/>
  <c r="T33" i="5" s="1"/>
  <c r="M33" i="5"/>
  <c r="H33" i="5"/>
  <c r="G33" i="5"/>
  <c r="J33" i="5" s="1"/>
  <c r="R32" i="5"/>
  <c r="Q32" i="5"/>
  <c r="T32" i="5" s="1"/>
  <c r="H32" i="5"/>
  <c r="G32" i="5"/>
  <c r="J32" i="5" s="1"/>
  <c r="X31" i="5"/>
  <c r="R31" i="5"/>
  <c r="Q31" i="5"/>
  <c r="T31" i="5" s="1"/>
  <c r="H31" i="5"/>
  <c r="G31" i="5"/>
  <c r="J31" i="5" s="1"/>
  <c r="R30" i="5"/>
  <c r="Q30" i="5"/>
  <c r="T30" i="5" s="1"/>
  <c r="M30" i="5"/>
  <c r="H30" i="5"/>
  <c r="G30" i="5"/>
  <c r="J30" i="5" s="1"/>
  <c r="R29" i="5"/>
  <c r="Q29" i="5"/>
  <c r="T29" i="5" s="1"/>
  <c r="H29" i="5"/>
  <c r="G29" i="5"/>
  <c r="M29" i="5" s="1"/>
  <c r="N29" i="5" s="1"/>
  <c r="R28" i="5"/>
  <c r="Q28" i="5"/>
  <c r="H28" i="5"/>
  <c r="G28" i="5"/>
  <c r="R27" i="5"/>
  <c r="Q27" i="5"/>
  <c r="H27" i="5"/>
  <c r="G27" i="5"/>
  <c r="M27" i="5" s="1"/>
  <c r="R26" i="5"/>
  <c r="Q26" i="5"/>
  <c r="X26" i="5" s="1"/>
  <c r="H26" i="5"/>
  <c r="G26" i="5"/>
  <c r="J26" i="5" s="1"/>
  <c r="R25" i="5"/>
  <c r="Q25" i="5"/>
  <c r="T25" i="5" s="1"/>
  <c r="H25" i="5"/>
  <c r="G25" i="5"/>
  <c r="J25" i="5" s="1"/>
  <c r="R24" i="5"/>
  <c r="Q24" i="5"/>
  <c r="T24" i="5" s="1"/>
  <c r="H24" i="5"/>
  <c r="G24" i="5"/>
  <c r="J24" i="5" s="1"/>
  <c r="R23" i="5"/>
  <c r="Q23" i="5"/>
  <c r="T23" i="5" s="1"/>
  <c r="M23" i="5"/>
  <c r="N23" i="5" s="1"/>
  <c r="H23" i="5"/>
  <c r="G23" i="5"/>
  <c r="J23" i="5" s="1"/>
  <c r="X22" i="5"/>
  <c r="R22" i="5"/>
  <c r="Q22" i="5"/>
  <c r="T22" i="5" s="1"/>
  <c r="H22" i="5"/>
  <c r="G22" i="5"/>
  <c r="J22" i="5" s="1"/>
  <c r="R21" i="5"/>
  <c r="Q21" i="5"/>
  <c r="T21" i="5" s="1"/>
  <c r="H21" i="5"/>
  <c r="G21" i="5"/>
  <c r="J21" i="5" s="1"/>
  <c r="R20" i="5"/>
  <c r="Q20" i="5"/>
  <c r="H20" i="5"/>
  <c r="G20" i="5"/>
  <c r="R19" i="5"/>
  <c r="Q19" i="5"/>
  <c r="X19" i="5" s="1"/>
  <c r="H19" i="5"/>
  <c r="G19" i="5"/>
  <c r="M19" i="5" s="1"/>
  <c r="N19" i="5" s="1"/>
  <c r="R18" i="5"/>
  <c r="Q18" i="5"/>
  <c r="M18" i="5"/>
  <c r="H18" i="5"/>
  <c r="G18" i="5"/>
  <c r="J18" i="5" s="1"/>
  <c r="R17" i="5"/>
  <c r="Q17" i="5"/>
  <c r="T17" i="5" s="1"/>
  <c r="M17" i="5"/>
  <c r="N17" i="5" s="1"/>
  <c r="H17" i="5"/>
  <c r="G17" i="5"/>
  <c r="J17" i="5" s="1"/>
  <c r="R16" i="5"/>
  <c r="Q16" i="5"/>
  <c r="T16" i="5" s="1"/>
  <c r="H16" i="5"/>
  <c r="G16" i="5"/>
  <c r="J16" i="5" s="1"/>
  <c r="R15" i="5"/>
  <c r="Q15" i="5"/>
  <c r="T15" i="5" s="1"/>
  <c r="M15" i="5"/>
  <c r="H15" i="5"/>
  <c r="G15" i="5"/>
  <c r="J15" i="5" s="1"/>
  <c r="R14" i="5"/>
  <c r="Q14" i="5"/>
  <c r="T14" i="5" s="1"/>
  <c r="M14" i="5"/>
  <c r="N14" i="5" s="1"/>
  <c r="H14" i="5"/>
  <c r="G14" i="5"/>
  <c r="J14" i="5" s="1"/>
  <c r="R13" i="5"/>
  <c r="Q13" i="5"/>
  <c r="T13" i="5" s="1"/>
  <c r="H13" i="5"/>
  <c r="G13" i="5"/>
  <c r="M13" i="5" s="1"/>
  <c r="N13" i="5" s="1"/>
  <c r="R12" i="5"/>
  <c r="Q12" i="5"/>
  <c r="T12" i="5" s="1"/>
  <c r="H12" i="5"/>
  <c r="G12" i="5"/>
  <c r="R11" i="5"/>
  <c r="Q11" i="5"/>
  <c r="H11" i="5"/>
  <c r="G11" i="5"/>
  <c r="M11" i="5" s="1"/>
  <c r="N11" i="5" s="1"/>
  <c r="R10" i="5"/>
  <c r="Q10" i="5"/>
  <c r="X10" i="5" s="1"/>
  <c r="H10" i="5"/>
  <c r="G10" i="5"/>
  <c r="J10" i="5" s="1"/>
  <c r="R9" i="5"/>
  <c r="Q9" i="5"/>
  <c r="T9" i="5" s="1"/>
  <c r="H9" i="5"/>
  <c r="G9" i="5"/>
  <c r="J9" i="5" s="1"/>
  <c r="R8" i="5"/>
  <c r="Q8" i="5"/>
  <c r="T8" i="5" s="1"/>
  <c r="M8" i="5"/>
  <c r="N8" i="5" s="1"/>
  <c r="H8" i="5"/>
  <c r="G8" i="5"/>
  <c r="J8" i="5" s="1"/>
  <c r="R7" i="5"/>
  <c r="Q7" i="5"/>
  <c r="T7" i="5" s="1"/>
  <c r="M7" i="5"/>
  <c r="N7" i="5" s="1"/>
  <c r="H7" i="5"/>
  <c r="G7" i="5"/>
  <c r="J7" i="5" s="1"/>
  <c r="R6" i="5"/>
  <c r="Q6" i="5"/>
  <c r="T6" i="5" s="1"/>
  <c r="M6" i="5"/>
  <c r="H6" i="5"/>
  <c r="G6" i="5"/>
  <c r="J6" i="5" s="1"/>
  <c r="X5" i="5"/>
  <c r="T5" i="5"/>
  <c r="R5" i="5"/>
  <c r="Q5" i="5"/>
  <c r="H5" i="5"/>
  <c r="G5" i="5"/>
  <c r="J5" i="5" s="1"/>
  <c r="R4" i="5"/>
  <c r="Q4" i="5"/>
  <c r="H4" i="5"/>
  <c r="G4" i="5"/>
  <c r="J4" i="5" s="1"/>
  <c r="R3" i="5"/>
  <c r="Q3" i="5"/>
  <c r="H3" i="5"/>
  <c r="G3" i="5"/>
  <c r="N18" i="5" l="1"/>
  <c r="N81" i="5"/>
  <c r="N33" i="5"/>
  <c r="N72" i="5"/>
  <c r="N90" i="5"/>
  <c r="N36" i="5"/>
  <c r="N111" i="5"/>
  <c r="F39" i="6"/>
  <c r="N42" i="5"/>
  <c r="N27" i="5"/>
  <c r="N15" i="5"/>
  <c r="N63" i="5"/>
  <c r="N87" i="5"/>
  <c r="F31" i="6"/>
  <c r="N120" i="5"/>
  <c r="N6" i="5"/>
  <c r="F4" i="6"/>
  <c r="N48" i="5"/>
  <c r="N45" i="5"/>
  <c r="N30" i="5"/>
  <c r="F12" i="6"/>
  <c r="M104" i="5"/>
  <c r="N104" i="5" s="1"/>
  <c r="M12" i="5"/>
  <c r="M37" i="5"/>
  <c r="N37" i="5" s="1"/>
  <c r="M74" i="5"/>
  <c r="N74" i="5" s="1"/>
  <c r="M78" i="5"/>
  <c r="M103" i="5"/>
  <c r="N103" i="5" s="1"/>
  <c r="M3" i="5"/>
  <c r="M20" i="5"/>
  <c r="N20" i="5" s="1"/>
  <c r="M28" i="5"/>
  <c r="N28" i="5" s="1"/>
  <c r="M46" i="5"/>
  <c r="N46" i="5" s="1"/>
  <c r="M56" i="5"/>
  <c r="N56" i="5" s="1"/>
  <c r="M95" i="5"/>
  <c r="N95" i="5" s="1"/>
  <c r="M102" i="5"/>
  <c r="X57" i="5"/>
  <c r="X24" i="5"/>
  <c r="X66" i="5"/>
  <c r="X81" i="5"/>
  <c r="X117" i="5"/>
  <c r="X120" i="5"/>
  <c r="X36" i="5"/>
  <c r="X39" i="5"/>
  <c r="X45" i="5"/>
  <c r="X87" i="5"/>
  <c r="J31" i="6"/>
  <c r="L31" i="8" s="1"/>
  <c r="X93" i="5"/>
  <c r="X27" i="5"/>
  <c r="J11" i="6"/>
  <c r="L11" i="8" s="1"/>
  <c r="X18" i="5"/>
  <c r="X54" i="5"/>
  <c r="X111" i="5"/>
  <c r="X4" i="5"/>
  <c r="X34" i="5"/>
  <c r="X78" i="5"/>
  <c r="X15" i="5"/>
  <c r="X6" i="5"/>
  <c r="X20" i="5"/>
  <c r="X21" i="5"/>
  <c r="X70" i="5"/>
  <c r="X77" i="5"/>
  <c r="X97" i="5"/>
  <c r="X103" i="5"/>
  <c r="X119" i="5"/>
  <c r="X11" i="5"/>
  <c r="X28" i="5"/>
  <c r="X47" i="5"/>
  <c r="X95" i="5"/>
  <c r="X109" i="5"/>
  <c r="X118" i="5"/>
  <c r="X8" i="5"/>
  <c r="X13" i="5"/>
  <c r="X25" i="5"/>
  <c r="X49" i="5"/>
  <c r="X80" i="5"/>
  <c r="X104" i="5"/>
  <c r="X7" i="5"/>
  <c r="X17" i="5"/>
  <c r="X23" i="5"/>
  <c r="X29" i="5"/>
  <c r="T93" i="5"/>
  <c r="T111" i="5"/>
  <c r="X16" i="5"/>
  <c r="T110" i="5"/>
  <c r="X98" i="5"/>
  <c r="T109" i="5"/>
  <c r="X112" i="5"/>
  <c r="T78" i="5"/>
  <c r="T79" i="5"/>
  <c r="X14" i="5"/>
  <c r="X32" i="5"/>
  <c r="X40" i="5"/>
  <c r="X41" i="5"/>
  <c r="X50" i="5"/>
  <c r="X73" i="5"/>
  <c r="T101" i="5"/>
  <c r="T117" i="5"/>
  <c r="M114" i="5"/>
  <c r="J56" i="5"/>
  <c r="J63" i="5"/>
  <c r="J94" i="5"/>
  <c r="J95" i="5"/>
  <c r="M99" i="5"/>
  <c r="J110" i="5"/>
  <c r="J111" i="5"/>
  <c r="M115" i="5"/>
  <c r="N115" i="5" s="1"/>
  <c r="M32" i="5"/>
  <c r="N32" i="5" s="1"/>
  <c r="M49" i="5"/>
  <c r="N49" i="5" s="1"/>
  <c r="J65" i="5"/>
  <c r="J72" i="5"/>
  <c r="M89" i="5"/>
  <c r="N89" i="5" s="1"/>
  <c r="J90" i="5"/>
  <c r="M105" i="5"/>
  <c r="J106" i="5"/>
  <c r="J112" i="5"/>
  <c r="M121" i="5"/>
  <c r="N121" i="5" s="1"/>
  <c r="J122" i="5"/>
  <c r="M34" i="5"/>
  <c r="N34" i="5" s="1"/>
  <c r="M31" i="5"/>
  <c r="N31" i="5" s="1"/>
  <c r="M50" i="5"/>
  <c r="N50" i="5" s="1"/>
  <c r="M57" i="5"/>
  <c r="J58" i="5"/>
  <c r="J74" i="5"/>
  <c r="J82" i="5"/>
  <c r="J87" i="5"/>
  <c r="M96" i="5"/>
  <c r="M66" i="5"/>
  <c r="M67" i="5"/>
  <c r="N67" i="5" s="1"/>
  <c r="M73" i="5"/>
  <c r="N73" i="5" s="1"/>
  <c r="J88" i="5"/>
  <c r="M91" i="5"/>
  <c r="N91" i="5" s="1"/>
  <c r="J102" i="5"/>
  <c r="J103" i="5"/>
  <c r="M107" i="5"/>
  <c r="N107" i="5" s="1"/>
  <c r="J118" i="5"/>
  <c r="J119" i="5"/>
  <c r="M9" i="5"/>
  <c r="M10" i="5"/>
  <c r="N10" i="5" s="1"/>
  <c r="M16" i="5"/>
  <c r="N16" i="5" s="1"/>
  <c r="M22" i="5"/>
  <c r="N22" i="5" s="1"/>
  <c r="M24" i="5"/>
  <c r="M25" i="5"/>
  <c r="N25" i="5" s="1"/>
  <c r="M38" i="5"/>
  <c r="N38" i="5" s="1"/>
  <c r="M41" i="5"/>
  <c r="N41" i="5" s="1"/>
  <c r="M44" i="5"/>
  <c r="N44" i="5" s="1"/>
  <c r="M75" i="5"/>
  <c r="M26" i="5"/>
  <c r="N26" i="5" s="1"/>
  <c r="M83" i="5"/>
  <c r="N83" i="5" s="1"/>
  <c r="T84" i="5"/>
  <c r="T51" i="5"/>
  <c r="T67" i="5"/>
  <c r="X67" i="5"/>
  <c r="T83" i="5"/>
  <c r="X83" i="5"/>
  <c r="T4" i="5"/>
  <c r="J29" i="5"/>
  <c r="T36" i="5"/>
  <c r="J37" i="5"/>
  <c r="J40" i="5"/>
  <c r="J46" i="5"/>
  <c r="J48" i="5"/>
  <c r="J53" i="5"/>
  <c r="J60" i="5"/>
  <c r="M60" i="5"/>
  <c r="J61" i="5"/>
  <c r="M61" i="5"/>
  <c r="N61" i="5" s="1"/>
  <c r="T68" i="5"/>
  <c r="X68" i="5"/>
  <c r="J76" i="5"/>
  <c r="M76" i="5"/>
  <c r="N76" i="5" s="1"/>
  <c r="J77" i="5"/>
  <c r="M77" i="5"/>
  <c r="N77" i="5" s="1"/>
  <c r="T20" i="5"/>
  <c r="T28" i="5"/>
  <c r="T3" i="5"/>
  <c r="J20" i="5"/>
  <c r="T47" i="5"/>
  <c r="T69" i="5"/>
  <c r="J93" i="5"/>
  <c r="M93" i="5"/>
  <c r="T100" i="5"/>
  <c r="X100" i="5"/>
  <c r="J13" i="5"/>
  <c r="T19" i="5"/>
  <c r="T27" i="5"/>
  <c r="T35" i="5"/>
  <c r="T39" i="5"/>
  <c r="T10" i="5"/>
  <c r="J11" i="5"/>
  <c r="T18" i="5"/>
  <c r="J19" i="5"/>
  <c r="T26" i="5"/>
  <c r="J27" i="5"/>
  <c r="T34" i="5"/>
  <c r="J35" i="5"/>
  <c r="M39" i="5"/>
  <c r="X43" i="5"/>
  <c r="M47" i="5"/>
  <c r="N47" i="5" s="1"/>
  <c r="T52" i="5"/>
  <c r="J62" i="5"/>
  <c r="J78" i="5"/>
  <c r="J85" i="5"/>
  <c r="M85" i="5"/>
  <c r="N85" i="5" s="1"/>
  <c r="J12" i="5"/>
  <c r="J28" i="5"/>
  <c r="J36" i="5"/>
  <c r="T45" i="5"/>
  <c r="M5" i="5"/>
  <c r="N5" i="5" s="1"/>
  <c r="M21" i="5"/>
  <c r="J45" i="5"/>
  <c r="X55" i="5"/>
  <c r="T59" i="5"/>
  <c r="X59" i="5"/>
  <c r="X71" i="5"/>
  <c r="T75" i="5"/>
  <c r="J84" i="5"/>
  <c r="M84" i="5"/>
  <c r="T11" i="5"/>
  <c r="M4" i="5"/>
  <c r="N4" i="5" s="1"/>
  <c r="X38" i="5"/>
  <c r="J39" i="5"/>
  <c r="X46" i="5"/>
  <c r="J47" i="5"/>
  <c r="J52" i="5"/>
  <c r="M52" i="5"/>
  <c r="N52" i="5" s="1"/>
  <c r="J54" i="5"/>
  <c r="T60" i="5"/>
  <c r="J68" i="5"/>
  <c r="M68" i="5"/>
  <c r="N68" i="5" s="1"/>
  <c r="J69" i="5"/>
  <c r="M69" i="5"/>
  <c r="T76" i="5"/>
  <c r="X76" i="5"/>
  <c r="J3" i="5"/>
  <c r="M43" i="5"/>
  <c r="N43" i="5" s="1"/>
  <c r="M51" i="5"/>
  <c r="T53" i="5"/>
  <c r="T61" i="5"/>
  <c r="M64" i="5"/>
  <c r="N64" i="5" s="1"/>
  <c r="T77" i="5"/>
  <c r="M80" i="5"/>
  <c r="N80" i="5" s="1"/>
  <c r="T92" i="5"/>
  <c r="X92" i="5"/>
  <c r="J101" i="5"/>
  <c r="M101" i="5"/>
  <c r="N101" i="5" s="1"/>
  <c r="M109" i="5"/>
  <c r="N109" i="5" s="1"/>
  <c r="X116" i="5"/>
  <c r="M117" i="5"/>
  <c r="X91" i="5"/>
  <c r="M92" i="5"/>
  <c r="N92" i="5" s="1"/>
  <c r="M100" i="5"/>
  <c r="N100" i="5" s="1"/>
  <c r="X107" i="5"/>
  <c r="M108" i="5"/>
  <c r="X115" i="5"/>
  <c r="M116" i="5"/>
  <c r="N116" i="5" s="1"/>
  <c r="X122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M31" i="8" l="1"/>
  <c r="N31" i="8"/>
  <c r="M11" i="8"/>
  <c r="N11" i="8"/>
  <c r="J4" i="6"/>
  <c r="L4" i="8" s="1"/>
  <c r="N4" i="8" s="1"/>
  <c r="J8" i="6"/>
  <c r="L8" i="8" s="1"/>
  <c r="J7" i="6"/>
  <c r="L7" i="8" s="1"/>
  <c r="F17" i="6"/>
  <c r="F7" i="6"/>
  <c r="F16" i="6"/>
  <c r="F26" i="6"/>
  <c r="N51" i="5"/>
  <c r="F19" i="6"/>
  <c r="N9" i="5"/>
  <c r="F5" i="6"/>
  <c r="N57" i="5"/>
  <c r="F21" i="6"/>
  <c r="N105" i="5"/>
  <c r="F37" i="6"/>
  <c r="N75" i="5"/>
  <c r="F27" i="6"/>
  <c r="F18" i="6"/>
  <c r="F23" i="6"/>
  <c r="F13" i="6"/>
  <c r="N66" i="5"/>
  <c r="F24" i="6"/>
  <c r="N99" i="5"/>
  <c r="F35" i="6"/>
  <c r="N12" i="5"/>
  <c r="F6" i="6"/>
  <c r="F20" i="6"/>
  <c r="F14" i="6"/>
  <c r="F29" i="6"/>
  <c r="N114" i="5"/>
  <c r="F40" i="6"/>
  <c r="N93" i="5"/>
  <c r="F33" i="6"/>
  <c r="N60" i="5"/>
  <c r="F22" i="6"/>
  <c r="N96" i="5"/>
  <c r="F34" i="6"/>
  <c r="N84" i="5"/>
  <c r="F30" i="6"/>
  <c r="N24" i="5"/>
  <c r="F10" i="6"/>
  <c r="N102" i="5"/>
  <c r="F36" i="6"/>
  <c r="N117" i="5"/>
  <c r="F41" i="6"/>
  <c r="N108" i="5"/>
  <c r="F38" i="6"/>
  <c r="N69" i="5"/>
  <c r="F25" i="6"/>
  <c r="N21" i="5"/>
  <c r="F9" i="6"/>
  <c r="N3" i="5"/>
  <c r="F3" i="6"/>
  <c r="F42" i="6"/>
  <c r="F11" i="6"/>
  <c r="F32" i="6"/>
  <c r="F8" i="6"/>
  <c r="N78" i="5"/>
  <c r="F28" i="6"/>
  <c r="N39" i="5"/>
  <c r="F15" i="6"/>
  <c r="X3" i="5"/>
  <c r="J3" i="6"/>
  <c r="L3" i="8" s="1"/>
  <c r="N3" i="8" s="1"/>
  <c r="J15" i="6"/>
  <c r="L15" i="8" s="1"/>
  <c r="J29" i="6"/>
  <c r="L29" i="8" s="1"/>
  <c r="X108" i="5"/>
  <c r="J38" i="6"/>
  <c r="L38" i="8" s="1"/>
  <c r="X75" i="5"/>
  <c r="J27" i="6"/>
  <c r="L27" i="8" s="1"/>
  <c r="X12" i="5"/>
  <c r="J6" i="6"/>
  <c r="L6" i="8" s="1"/>
  <c r="X114" i="5"/>
  <c r="J40" i="6"/>
  <c r="L40" i="8" s="1"/>
  <c r="X102" i="5"/>
  <c r="J36" i="6"/>
  <c r="L36" i="8" s="1"/>
  <c r="X105" i="5"/>
  <c r="J37" i="6"/>
  <c r="L37" i="8" s="1"/>
  <c r="X30" i="5"/>
  <c r="J12" i="6"/>
  <c r="L12" i="8" s="1"/>
  <c r="X48" i="5"/>
  <c r="J18" i="6"/>
  <c r="L18" i="8" s="1"/>
  <c r="J39" i="6"/>
  <c r="L39" i="8" s="1"/>
  <c r="J33" i="6"/>
  <c r="L33" i="8" s="1"/>
  <c r="J14" i="6"/>
  <c r="L14" i="8" s="1"/>
  <c r="J24" i="6"/>
  <c r="L24" i="8" s="1"/>
  <c r="X42" i="5"/>
  <c r="J16" i="6"/>
  <c r="L16" i="8" s="1"/>
  <c r="X99" i="5"/>
  <c r="J35" i="6"/>
  <c r="L35" i="8" s="1"/>
  <c r="X33" i="5"/>
  <c r="J13" i="6"/>
  <c r="L13" i="8" s="1"/>
  <c r="X69" i="5"/>
  <c r="J25" i="6"/>
  <c r="L25" i="8" s="1"/>
  <c r="X51" i="5"/>
  <c r="J19" i="6"/>
  <c r="L19" i="8" s="1"/>
  <c r="X63" i="5"/>
  <c r="J23" i="6"/>
  <c r="L23" i="8" s="1"/>
  <c r="J20" i="6"/>
  <c r="L20" i="8" s="1"/>
  <c r="J42" i="6"/>
  <c r="L42" i="8" s="1"/>
  <c r="J10" i="6"/>
  <c r="L10" i="8" s="1"/>
  <c r="X60" i="5"/>
  <c r="J22" i="6"/>
  <c r="L22" i="8" s="1"/>
  <c r="X90" i="5"/>
  <c r="J32" i="6"/>
  <c r="L32" i="8" s="1"/>
  <c r="J9" i="6"/>
  <c r="L9" i="8" s="1"/>
  <c r="X96" i="5"/>
  <c r="J34" i="6"/>
  <c r="L34" i="8" s="1"/>
  <c r="X84" i="5"/>
  <c r="J30" i="6"/>
  <c r="L30" i="8" s="1"/>
  <c r="X9" i="5"/>
  <c r="J5" i="6"/>
  <c r="L5" i="8" s="1"/>
  <c r="N5" i="8" s="1"/>
  <c r="J28" i="6"/>
  <c r="L28" i="8" s="1"/>
  <c r="J17" i="6"/>
  <c r="L17" i="8" s="1"/>
  <c r="J41" i="6"/>
  <c r="L41" i="8" s="1"/>
  <c r="J21" i="6"/>
  <c r="L21" i="8" s="1"/>
  <c r="X72" i="5"/>
  <c r="J26" i="6"/>
  <c r="L26" i="8" s="1"/>
  <c r="T123" i="5"/>
  <c r="J123" i="5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3" i="1"/>
  <c r="R122" i="1"/>
  <c r="Q122" i="1"/>
  <c r="T122" i="1" s="1"/>
  <c r="R121" i="1"/>
  <c r="Q121" i="1"/>
  <c r="T121" i="1" s="1"/>
  <c r="R120" i="1"/>
  <c r="Q120" i="1"/>
  <c r="T120" i="1" s="1"/>
  <c r="R119" i="1"/>
  <c r="Q119" i="1"/>
  <c r="T119" i="1" s="1"/>
  <c r="R118" i="1"/>
  <c r="Q118" i="1"/>
  <c r="T118" i="1" s="1"/>
  <c r="R117" i="1"/>
  <c r="Q117" i="1"/>
  <c r="T117" i="1" s="1"/>
  <c r="R116" i="1"/>
  <c r="Q116" i="1"/>
  <c r="T116" i="1" s="1"/>
  <c r="R115" i="1"/>
  <c r="Q115" i="1"/>
  <c r="T115" i="1" s="1"/>
  <c r="R114" i="1"/>
  <c r="Q114" i="1"/>
  <c r="T114" i="1" s="1"/>
  <c r="R113" i="1"/>
  <c r="Q113" i="1"/>
  <c r="T113" i="1" s="1"/>
  <c r="R112" i="1"/>
  <c r="Q112" i="1"/>
  <c r="T112" i="1" s="1"/>
  <c r="R111" i="1"/>
  <c r="Q111" i="1"/>
  <c r="T111" i="1" s="1"/>
  <c r="R110" i="1"/>
  <c r="Q110" i="1"/>
  <c r="T110" i="1" s="1"/>
  <c r="R109" i="1"/>
  <c r="Q109" i="1"/>
  <c r="T109" i="1" s="1"/>
  <c r="R108" i="1"/>
  <c r="Q108" i="1"/>
  <c r="T108" i="1" s="1"/>
  <c r="R107" i="1"/>
  <c r="Q107" i="1"/>
  <c r="T107" i="1" s="1"/>
  <c r="R106" i="1"/>
  <c r="Q106" i="1"/>
  <c r="T106" i="1" s="1"/>
  <c r="R105" i="1"/>
  <c r="Q105" i="1"/>
  <c r="T105" i="1" s="1"/>
  <c r="R104" i="1"/>
  <c r="Q104" i="1"/>
  <c r="T104" i="1" s="1"/>
  <c r="R103" i="1"/>
  <c r="Q103" i="1"/>
  <c r="T103" i="1" s="1"/>
  <c r="R102" i="1"/>
  <c r="Q102" i="1"/>
  <c r="T102" i="1" s="1"/>
  <c r="R101" i="1"/>
  <c r="Q101" i="1"/>
  <c r="T101" i="1" s="1"/>
  <c r="R100" i="1"/>
  <c r="Q100" i="1"/>
  <c r="T100" i="1" s="1"/>
  <c r="R99" i="1"/>
  <c r="Q99" i="1"/>
  <c r="T99" i="1" s="1"/>
  <c r="R98" i="1"/>
  <c r="Q98" i="1"/>
  <c r="T98" i="1" s="1"/>
  <c r="R97" i="1"/>
  <c r="Q97" i="1"/>
  <c r="T97" i="1" s="1"/>
  <c r="R96" i="1"/>
  <c r="Q96" i="1"/>
  <c r="T96" i="1" s="1"/>
  <c r="R95" i="1"/>
  <c r="Q95" i="1"/>
  <c r="T95" i="1" s="1"/>
  <c r="R94" i="1"/>
  <c r="Q94" i="1"/>
  <c r="T94" i="1" s="1"/>
  <c r="R93" i="1"/>
  <c r="Q93" i="1"/>
  <c r="T93" i="1" s="1"/>
  <c r="R92" i="1"/>
  <c r="Q92" i="1"/>
  <c r="T92" i="1" s="1"/>
  <c r="R91" i="1"/>
  <c r="Q91" i="1"/>
  <c r="T91" i="1" s="1"/>
  <c r="R90" i="1"/>
  <c r="Q90" i="1"/>
  <c r="T90" i="1" s="1"/>
  <c r="R89" i="1"/>
  <c r="Q89" i="1"/>
  <c r="T89" i="1" s="1"/>
  <c r="R88" i="1"/>
  <c r="Q88" i="1"/>
  <c r="T88" i="1" s="1"/>
  <c r="R87" i="1"/>
  <c r="Q87" i="1"/>
  <c r="T87" i="1" s="1"/>
  <c r="R86" i="1"/>
  <c r="Q86" i="1"/>
  <c r="T86" i="1" s="1"/>
  <c r="R85" i="1"/>
  <c r="Q85" i="1"/>
  <c r="T85" i="1" s="1"/>
  <c r="R84" i="1"/>
  <c r="Q84" i="1"/>
  <c r="T84" i="1" s="1"/>
  <c r="R83" i="1"/>
  <c r="Q83" i="1"/>
  <c r="T83" i="1" s="1"/>
  <c r="R82" i="1"/>
  <c r="Q82" i="1"/>
  <c r="T82" i="1" s="1"/>
  <c r="R81" i="1"/>
  <c r="Q81" i="1"/>
  <c r="T81" i="1" s="1"/>
  <c r="R80" i="1"/>
  <c r="Q80" i="1"/>
  <c r="T80" i="1" s="1"/>
  <c r="R79" i="1"/>
  <c r="Q79" i="1"/>
  <c r="T79" i="1" s="1"/>
  <c r="R78" i="1"/>
  <c r="Q78" i="1"/>
  <c r="T78" i="1" s="1"/>
  <c r="R77" i="1"/>
  <c r="Q77" i="1"/>
  <c r="T77" i="1" s="1"/>
  <c r="R76" i="1"/>
  <c r="Q76" i="1"/>
  <c r="T76" i="1" s="1"/>
  <c r="R75" i="1"/>
  <c r="Q75" i="1"/>
  <c r="T75" i="1" s="1"/>
  <c r="R74" i="1"/>
  <c r="Q74" i="1"/>
  <c r="T74" i="1" s="1"/>
  <c r="R73" i="1"/>
  <c r="Q73" i="1"/>
  <c r="T73" i="1" s="1"/>
  <c r="R72" i="1"/>
  <c r="Q72" i="1"/>
  <c r="T72" i="1" s="1"/>
  <c r="R71" i="1"/>
  <c r="Q71" i="1"/>
  <c r="T71" i="1" s="1"/>
  <c r="R70" i="1"/>
  <c r="Q70" i="1"/>
  <c r="T70" i="1" s="1"/>
  <c r="R69" i="1"/>
  <c r="Q69" i="1"/>
  <c r="T69" i="1" s="1"/>
  <c r="R68" i="1"/>
  <c r="Q68" i="1"/>
  <c r="T68" i="1" s="1"/>
  <c r="R67" i="1"/>
  <c r="Q67" i="1"/>
  <c r="T67" i="1" s="1"/>
  <c r="R66" i="1"/>
  <c r="Q66" i="1"/>
  <c r="T66" i="1" s="1"/>
  <c r="R65" i="1"/>
  <c r="Q65" i="1"/>
  <c r="T65" i="1" s="1"/>
  <c r="R64" i="1"/>
  <c r="Q64" i="1"/>
  <c r="T64" i="1" s="1"/>
  <c r="R63" i="1"/>
  <c r="Q63" i="1"/>
  <c r="T63" i="1" s="1"/>
  <c r="R62" i="1"/>
  <c r="Q62" i="1"/>
  <c r="T62" i="1" s="1"/>
  <c r="R61" i="1"/>
  <c r="Q61" i="1"/>
  <c r="T61" i="1" s="1"/>
  <c r="R60" i="1"/>
  <c r="Q60" i="1"/>
  <c r="T60" i="1" s="1"/>
  <c r="R59" i="1"/>
  <c r="Q59" i="1"/>
  <c r="T59" i="1" s="1"/>
  <c r="R58" i="1"/>
  <c r="Q58" i="1"/>
  <c r="T58" i="1" s="1"/>
  <c r="R57" i="1"/>
  <c r="Q57" i="1"/>
  <c r="T57" i="1" s="1"/>
  <c r="R56" i="1"/>
  <c r="Q56" i="1"/>
  <c r="T56" i="1" s="1"/>
  <c r="R55" i="1"/>
  <c r="Q55" i="1"/>
  <c r="T55" i="1" s="1"/>
  <c r="R54" i="1"/>
  <c r="Q54" i="1"/>
  <c r="T54" i="1" s="1"/>
  <c r="R53" i="1"/>
  <c r="Q53" i="1"/>
  <c r="T53" i="1" s="1"/>
  <c r="R52" i="1"/>
  <c r="Q52" i="1"/>
  <c r="T52" i="1" s="1"/>
  <c r="R51" i="1"/>
  <c r="Q51" i="1"/>
  <c r="T51" i="1" s="1"/>
  <c r="R50" i="1"/>
  <c r="Q50" i="1"/>
  <c r="T50" i="1" s="1"/>
  <c r="R49" i="1"/>
  <c r="Q49" i="1"/>
  <c r="T49" i="1" s="1"/>
  <c r="R48" i="1"/>
  <c r="Q48" i="1"/>
  <c r="T48" i="1" s="1"/>
  <c r="R47" i="1"/>
  <c r="Q47" i="1"/>
  <c r="T47" i="1" s="1"/>
  <c r="R46" i="1"/>
  <c r="Q46" i="1"/>
  <c r="T46" i="1" s="1"/>
  <c r="R45" i="1"/>
  <c r="Q45" i="1"/>
  <c r="T45" i="1" s="1"/>
  <c r="R44" i="1"/>
  <c r="Q44" i="1"/>
  <c r="T44" i="1" s="1"/>
  <c r="R43" i="1"/>
  <c r="Q43" i="1"/>
  <c r="T43" i="1" s="1"/>
  <c r="R42" i="1"/>
  <c r="H42" i="2" s="1"/>
  <c r="Q42" i="1"/>
  <c r="R41" i="1"/>
  <c r="H41" i="2" s="1"/>
  <c r="Q41" i="1"/>
  <c r="R40" i="1"/>
  <c r="H40" i="2" s="1"/>
  <c r="Q40" i="1"/>
  <c r="R39" i="1"/>
  <c r="H39" i="2" s="1"/>
  <c r="Q39" i="1"/>
  <c r="R38" i="1"/>
  <c r="H38" i="2" s="1"/>
  <c r="Q38" i="1"/>
  <c r="R37" i="1"/>
  <c r="H37" i="2" s="1"/>
  <c r="Q37" i="1"/>
  <c r="R36" i="1"/>
  <c r="H36" i="2" s="1"/>
  <c r="Q36" i="1"/>
  <c r="R35" i="1"/>
  <c r="H35" i="2" s="1"/>
  <c r="Q35" i="1"/>
  <c r="R34" i="1"/>
  <c r="H34" i="2" s="1"/>
  <c r="Q34" i="1"/>
  <c r="R33" i="1"/>
  <c r="H33" i="2" s="1"/>
  <c r="Q33" i="1"/>
  <c r="R32" i="1"/>
  <c r="H32" i="2" s="1"/>
  <c r="Q32" i="1"/>
  <c r="R31" i="1"/>
  <c r="H31" i="2" s="1"/>
  <c r="Q31" i="1"/>
  <c r="R30" i="1"/>
  <c r="H30" i="2" s="1"/>
  <c r="Q30" i="1"/>
  <c r="R29" i="1"/>
  <c r="H29" i="2" s="1"/>
  <c r="Q29" i="1"/>
  <c r="R28" i="1"/>
  <c r="H28" i="2" s="1"/>
  <c r="Q28" i="1"/>
  <c r="R27" i="1"/>
  <c r="H27" i="2" s="1"/>
  <c r="Q27" i="1"/>
  <c r="R26" i="1"/>
  <c r="H26" i="2" s="1"/>
  <c r="Q26" i="1"/>
  <c r="R25" i="1"/>
  <c r="H25" i="2" s="1"/>
  <c r="Q25" i="1"/>
  <c r="R24" i="1"/>
  <c r="H24" i="2" s="1"/>
  <c r="Q24" i="1"/>
  <c r="R23" i="1"/>
  <c r="H23" i="2" s="1"/>
  <c r="Q23" i="1"/>
  <c r="R22" i="1"/>
  <c r="H22" i="2" s="1"/>
  <c r="Q22" i="1"/>
  <c r="R21" i="1"/>
  <c r="H21" i="2" s="1"/>
  <c r="Q21" i="1"/>
  <c r="R20" i="1"/>
  <c r="H20" i="2" s="1"/>
  <c r="Q20" i="1"/>
  <c r="R19" i="1"/>
  <c r="H19" i="2" s="1"/>
  <c r="Q19" i="1"/>
  <c r="R18" i="1"/>
  <c r="H18" i="2" s="1"/>
  <c r="Q18" i="1"/>
  <c r="R17" i="1"/>
  <c r="H17" i="2" s="1"/>
  <c r="Q17" i="1"/>
  <c r="R16" i="1"/>
  <c r="H16" i="2" s="1"/>
  <c r="Q16" i="1"/>
  <c r="R15" i="1"/>
  <c r="H15" i="2" s="1"/>
  <c r="Q15" i="1"/>
  <c r="R14" i="1"/>
  <c r="H14" i="2" s="1"/>
  <c r="Q14" i="1"/>
  <c r="R13" i="1"/>
  <c r="H13" i="2" s="1"/>
  <c r="Q13" i="1"/>
  <c r="R12" i="1"/>
  <c r="H12" i="2" s="1"/>
  <c r="Q12" i="1"/>
  <c r="R11" i="1"/>
  <c r="H11" i="2" s="1"/>
  <c r="Q11" i="1"/>
  <c r="R10" i="1"/>
  <c r="H10" i="2" s="1"/>
  <c r="Q10" i="1"/>
  <c r="R9" i="1"/>
  <c r="H9" i="2" s="1"/>
  <c r="Q9" i="1"/>
  <c r="R8" i="1"/>
  <c r="H8" i="2" s="1"/>
  <c r="Q8" i="1"/>
  <c r="R7" i="1"/>
  <c r="H7" i="2" s="1"/>
  <c r="Q7" i="1"/>
  <c r="R6" i="1"/>
  <c r="H6" i="2" s="1"/>
  <c r="Q6" i="1"/>
  <c r="R5" i="1"/>
  <c r="H5" i="2" s="1"/>
  <c r="Q5" i="1"/>
  <c r="R4" i="1"/>
  <c r="H4" i="2" s="1"/>
  <c r="Q4" i="1"/>
  <c r="R3" i="1"/>
  <c r="H3" i="2" s="1"/>
  <c r="Q3" i="1"/>
  <c r="M10" i="8" l="1"/>
  <c r="N10" i="8"/>
  <c r="M14" i="8"/>
  <c r="N14" i="8"/>
  <c r="M21" i="8"/>
  <c r="N21" i="8"/>
  <c r="M34" i="8"/>
  <c r="N34" i="8"/>
  <c r="M42" i="8"/>
  <c r="N42" i="8"/>
  <c r="M13" i="8"/>
  <c r="N13" i="8"/>
  <c r="M33" i="8"/>
  <c r="N33" i="8"/>
  <c r="M36" i="8"/>
  <c r="N36" i="8"/>
  <c r="M38" i="8"/>
  <c r="N38" i="8"/>
  <c r="M7" i="8"/>
  <c r="N7" i="8"/>
  <c r="M41" i="8"/>
  <c r="N41" i="8"/>
  <c r="M20" i="8"/>
  <c r="N20" i="8"/>
  <c r="M39" i="8"/>
  <c r="N39" i="8"/>
  <c r="M8" i="8"/>
  <c r="N8" i="8"/>
  <c r="M35" i="8"/>
  <c r="N35" i="8"/>
  <c r="M18" i="8"/>
  <c r="N18" i="8"/>
  <c r="M40" i="8"/>
  <c r="N40" i="8"/>
  <c r="M29" i="8"/>
  <c r="N29" i="8"/>
  <c r="M28" i="8"/>
  <c r="N28" i="8"/>
  <c r="M32" i="8"/>
  <c r="N32" i="8"/>
  <c r="M15" i="8"/>
  <c r="N15" i="8"/>
  <c r="M23" i="8"/>
  <c r="N23" i="8"/>
  <c r="M19" i="8"/>
  <c r="N19" i="8"/>
  <c r="M16" i="8"/>
  <c r="N16" i="8"/>
  <c r="M12" i="8"/>
  <c r="N12" i="8"/>
  <c r="M6" i="8"/>
  <c r="N6" i="8"/>
  <c r="M9" i="8"/>
  <c r="N9" i="8"/>
  <c r="M22" i="8"/>
  <c r="N22" i="8"/>
  <c r="M17" i="8"/>
  <c r="N17" i="8"/>
  <c r="M26" i="8"/>
  <c r="N26" i="8"/>
  <c r="M30" i="8"/>
  <c r="N30" i="8"/>
  <c r="M25" i="8"/>
  <c r="N25" i="8"/>
  <c r="M24" i="8"/>
  <c r="N24" i="8"/>
  <c r="M37" i="8"/>
  <c r="N37" i="8"/>
  <c r="M27" i="8"/>
  <c r="N27" i="8"/>
  <c r="M5" i="8"/>
  <c r="M4" i="8"/>
  <c r="M43" i="8" s="1"/>
  <c r="M3" i="8"/>
  <c r="X123" i="5"/>
  <c r="N123" i="5"/>
  <c r="X16" i="1"/>
  <c r="X33" i="1"/>
  <c r="X23" i="1"/>
  <c r="X40" i="1"/>
  <c r="X41" i="1"/>
  <c r="X24" i="1"/>
  <c r="X9" i="1"/>
  <c r="J25" i="2"/>
  <c r="X25" i="1"/>
  <c r="X10" i="1"/>
  <c r="X26" i="1"/>
  <c r="X34" i="1"/>
  <c r="X32" i="1"/>
  <c r="X17" i="1"/>
  <c r="X18" i="1"/>
  <c r="X42" i="1"/>
  <c r="G15" i="2"/>
  <c r="G20" i="2"/>
  <c r="G28" i="2"/>
  <c r="G36" i="2"/>
  <c r="X121" i="1"/>
  <c r="X113" i="1"/>
  <c r="X105" i="1"/>
  <c r="X97" i="1"/>
  <c r="X89" i="1"/>
  <c r="X81" i="1"/>
  <c r="X73" i="1"/>
  <c r="X66" i="1"/>
  <c r="X58" i="1"/>
  <c r="X50" i="1"/>
  <c r="G7" i="2"/>
  <c r="G8" i="2"/>
  <c r="G21" i="2"/>
  <c r="X120" i="1"/>
  <c r="X112" i="1"/>
  <c r="X104" i="1"/>
  <c r="X96" i="1"/>
  <c r="X88" i="1"/>
  <c r="X80" i="1"/>
  <c r="X72" i="1"/>
  <c r="X65" i="1"/>
  <c r="X57" i="1"/>
  <c r="X49" i="1"/>
  <c r="G3" i="2"/>
  <c r="G31" i="2"/>
  <c r="G39" i="2"/>
  <c r="G4" i="2"/>
  <c r="G25" i="2"/>
  <c r="X119" i="1"/>
  <c r="X111" i="1"/>
  <c r="X103" i="1"/>
  <c r="X95" i="1"/>
  <c r="X87" i="1"/>
  <c r="X79" i="1"/>
  <c r="X71" i="1"/>
  <c r="X64" i="1"/>
  <c r="X56" i="1"/>
  <c r="X48" i="1"/>
  <c r="G19" i="2"/>
  <c r="G12" i="2"/>
  <c r="G13" i="2"/>
  <c r="G33" i="2"/>
  <c r="G41" i="2"/>
  <c r="G14" i="2"/>
  <c r="G26" i="2"/>
  <c r="G34" i="2"/>
  <c r="G42" i="2"/>
  <c r="X118" i="1"/>
  <c r="X110" i="1"/>
  <c r="X102" i="1"/>
  <c r="X94" i="1"/>
  <c r="X86" i="1"/>
  <c r="X78" i="1"/>
  <c r="X70" i="1"/>
  <c r="X63" i="1"/>
  <c r="X55" i="1"/>
  <c r="X47" i="1"/>
  <c r="G11" i="2"/>
  <c r="G35" i="2"/>
  <c r="G5" i="2"/>
  <c r="G9" i="2"/>
  <c r="G17" i="2"/>
  <c r="G29" i="2"/>
  <c r="G37" i="2"/>
  <c r="G6" i="2"/>
  <c r="G10" i="2"/>
  <c r="G18" i="2"/>
  <c r="G22" i="2"/>
  <c r="G30" i="2"/>
  <c r="G38" i="2"/>
  <c r="X117" i="1"/>
  <c r="X109" i="1"/>
  <c r="X101" i="1"/>
  <c r="X93" i="1"/>
  <c r="X85" i="1"/>
  <c r="X77" i="1"/>
  <c r="X69" i="1"/>
  <c r="X62" i="1"/>
  <c r="X54" i="1"/>
  <c r="X46" i="1"/>
  <c r="G27" i="2"/>
  <c r="X116" i="1"/>
  <c r="X108" i="1"/>
  <c r="X100" i="1"/>
  <c r="X92" i="1"/>
  <c r="X84" i="1"/>
  <c r="X76" i="1"/>
  <c r="X68" i="1"/>
  <c r="X61" i="1"/>
  <c r="X53" i="1"/>
  <c r="X45" i="1"/>
  <c r="X115" i="1"/>
  <c r="X107" i="1"/>
  <c r="X99" i="1"/>
  <c r="X91" i="1"/>
  <c r="X83" i="1"/>
  <c r="X75" i="1"/>
  <c r="X60" i="1"/>
  <c r="X52" i="1"/>
  <c r="X44" i="1"/>
  <c r="G23" i="2"/>
  <c r="G16" i="2"/>
  <c r="G24" i="2"/>
  <c r="G32" i="2"/>
  <c r="G40" i="2"/>
  <c r="X122" i="1"/>
  <c r="X114" i="1"/>
  <c r="X106" i="1"/>
  <c r="X98" i="1"/>
  <c r="X90" i="1"/>
  <c r="X82" i="1"/>
  <c r="X74" i="1"/>
  <c r="X67" i="1"/>
  <c r="X59" i="1"/>
  <c r="X51" i="1"/>
  <c r="X4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J68" i="1" s="1"/>
  <c r="H68" i="1"/>
  <c r="G69" i="1"/>
  <c r="J69" i="1" s="1"/>
  <c r="H69" i="1"/>
  <c r="G70" i="1"/>
  <c r="J70" i="1" s="1"/>
  <c r="H70" i="1"/>
  <c r="G71" i="1"/>
  <c r="J71" i="1" s="1"/>
  <c r="H71" i="1"/>
  <c r="G72" i="1"/>
  <c r="J72" i="1" s="1"/>
  <c r="H72" i="1"/>
  <c r="G73" i="1"/>
  <c r="J73" i="1" s="1"/>
  <c r="H73" i="1"/>
  <c r="G74" i="1"/>
  <c r="J74" i="1" s="1"/>
  <c r="H74" i="1"/>
  <c r="G75" i="1"/>
  <c r="J75" i="1" s="1"/>
  <c r="H75" i="1"/>
  <c r="G76" i="1"/>
  <c r="J76" i="1" s="1"/>
  <c r="H76" i="1"/>
  <c r="G77" i="1"/>
  <c r="J77" i="1" s="1"/>
  <c r="H77" i="1"/>
  <c r="G78" i="1"/>
  <c r="J78" i="1" s="1"/>
  <c r="H78" i="1"/>
  <c r="G79" i="1"/>
  <c r="J79" i="1" s="1"/>
  <c r="H79" i="1"/>
  <c r="G80" i="1"/>
  <c r="J80" i="1" s="1"/>
  <c r="H80" i="1"/>
  <c r="G81" i="1"/>
  <c r="J81" i="1" s="1"/>
  <c r="H81" i="1"/>
  <c r="G82" i="1"/>
  <c r="J82" i="1" s="1"/>
  <c r="H82" i="1"/>
  <c r="G83" i="1"/>
  <c r="J83" i="1" s="1"/>
  <c r="H83" i="1"/>
  <c r="G84" i="1"/>
  <c r="J84" i="1" s="1"/>
  <c r="H84" i="1"/>
  <c r="G85" i="1"/>
  <c r="J85" i="1" s="1"/>
  <c r="H85" i="1"/>
  <c r="G86" i="1"/>
  <c r="J86" i="1" s="1"/>
  <c r="H86" i="1"/>
  <c r="G87" i="1"/>
  <c r="J87" i="1" s="1"/>
  <c r="H87" i="1"/>
  <c r="G88" i="1"/>
  <c r="J88" i="1" s="1"/>
  <c r="H88" i="1"/>
  <c r="G89" i="1"/>
  <c r="J89" i="1" s="1"/>
  <c r="H89" i="1"/>
  <c r="G90" i="1"/>
  <c r="J90" i="1" s="1"/>
  <c r="H90" i="1"/>
  <c r="G91" i="1"/>
  <c r="J91" i="1" s="1"/>
  <c r="H91" i="1"/>
  <c r="G92" i="1"/>
  <c r="J92" i="1" s="1"/>
  <c r="H92" i="1"/>
  <c r="G93" i="1"/>
  <c r="J93" i="1" s="1"/>
  <c r="H93" i="1"/>
  <c r="G94" i="1"/>
  <c r="J94" i="1" s="1"/>
  <c r="H94" i="1"/>
  <c r="G95" i="1"/>
  <c r="J95" i="1" s="1"/>
  <c r="H95" i="1"/>
  <c r="G96" i="1"/>
  <c r="J96" i="1" s="1"/>
  <c r="H96" i="1"/>
  <c r="G97" i="1"/>
  <c r="J97" i="1" s="1"/>
  <c r="H97" i="1"/>
  <c r="G98" i="1"/>
  <c r="J98" i="1" s="1"/>
  <c r="H98" i="1"/>
  <c r="G99" i="1"/>
  <c r="J99" i="1" s="1"/>
  <c r="H99" i="1"/>
  <c r="G100" i="1"/>
  <c r="J100" i="1" s="1"/>
  <c r="H100" i="1"/>
  <c r="G101" i="1"/>
  <c r="J101" i="1" s="1"/>
  <c r="H101" i="1"/>
  <c r="G102" i="1"/>
  <c r="J102" i="1" s="1"/>
  <c r="H102" i="1"/>
  <c r="G103" i="1"/>
  <c r="J103" i="1" s="1"/>
  <c r="H103" i="1"/>
  <c r="G104" i="1"/>
  <c r="J104" i="1" s="1"/>
  <c r="H104" i="1"/>
  <c r="G105" i="1"/>
  <c r="J105" i="1" s="1"/>
  <c r="H105" i="1"/>
  <c r="G106" i="1"/>
  <c r="J106" i="1" s="1"/>
  <c r="H106" i="1"/>
  <c r="G107" i="1"/>
  <c r="J107" i="1" s="1"/>
  <c r="H107" i="1"/>
  <c r="G108" i="1"/>
  <c r="J108" i="1" s="1"/>
  <c r="H108" i="1"/>
  <c r="G109" i="1"/>
  <c r="J109" i="1" s="1"/>
  <c r="H109" i="1"/>
  <c r="G110" i="1"/>
  <c r="J110" i="1" s="1"/>
  <c r="H110" i="1"/>
  <c r="G111" i="1"/>
  <c r="J111" i="1" s="1"/>
  <c r="H111" i="1"/>
  <c r="G112" i="1"/>
  <c r="J112" i="1" s="1"/>
  <c r="H112" i="1"/>
  <c r="G113" i="1"/>
  <c r="J113" i="1" s="1"/>
  <c r="H113" i="1"/>
  <c r="G114" i="1"/>
  <c r="J114" i="1" s="1"/>
  <c r="H114" i="1"/>
  <c r="G115" i="1"/>
  <c r="J115" i="1" s="1"/>
  <c r="H115" i="1"/>
  <c r="G116" i="1"/>
  <c r="J116" i="1" s="1"/>
  <c r="H116" i="1"/>
  <c r="G117" i="1"/>
  <c r="J117" i="1" s="1"/>
  <c r="H117" i="1"/>
  <c r="G118" i="1"/>
  <c r="J118" i="1" s="1"/>
  <c r="H118" i="1"/>
  <c r="G119" i="1"/>
  <c r="J119" i="1" s="1"/>
  <c r="H119" i="1"/>
  <c r="G120" i="1"/>
  <c r="J120" i="1" s="1"/>
  <c r="H120" i="1"/>
  <c r="G121" i="1"/>
  <c r="J121" i="1" s="1"/>
  <c r="H121" i="1"/>
  <c r="G122" i="1"/>
  <c r="J122" i="1" s="1"/>
  <c r="H122" i="1"/>
  <c r="H3" i="1"/>
  <c r="D3" i="2" s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N43" i="8" l="1"/>
  <c r="J67" i="1"/>
  <c r="M67" i="1"/>
  <c r="N67" i="1" s="1"/>
  <c r="J63" i="1"/>
  <c r="M63" i="1"/>
  <c r="N63" i="1" s="1"/>
  <c r="J59" i="1"/>
  <c r="M59" i="1"/>
  <c r="N59" i="1" s="1"/>
  <c r="J55" i="1"/>
  <c r="M55" i="1"/>
  <c r="N55" i="1" s="1"/>
  <c r="J51" i="1"/>
  <c r="M51" i="1"/>
  <c r="N51" i="1" s="1"/>
  <c r="J47" i="1"/>
  <c r="M47" i="1"/>
  <c r="N47" i="1" s="1"/>
  <c r="J43" i="1"/>
  <c r="M43" i="1"/>
  <c r="N43" i="1" s="1"/>
  <c r="C39" i="2"/>
  <c r="M39" i="1"/>
  <c r="C35" i="2"/>
  <c r="M35" i="1"/>
  <c r="C31" i="2"/>
  <c r="M31" i="1"/>
  <c r="C27" i="2"/>
  <c r="M27" i="1"/>
  <c r="C23" i="2"/>
  <c r="M23" i="1"/>
  <c r="C19" i="2"/>
  <c r="M19" i="1"/>
  <c r="C15" i="2"/>
  <c r="M15" i="1"/>
  <c r="C11" i="2"/>
  <c r="M11" i="1"/>
  <c r="C7" i="2"/>
  <c r="M7" i="1"/>
  <c r="I23" i="2"/>
  <c r="T23" i="1"/>
  <c r="X5" i="1"/>
  <c r="J5" i="2"/>
  <c r="M83" i="1"/>
  <c r="N83" i="1" s="1"/>
  <c r="X14" i="1"/>
  <c r="J14" i="2"/>
  <c r="M84" i="1"/>
  <c r="N84" i="1" s="1"/>
  <c r="J15" i="2"/>
  <c r="X15" i="1"/>
  <c r="M93" i="1"/>
  <c r="N93" i="1" s="1"/>
  <c r="I26" i="2"/>
  <c r="T26" i="1"/>
  <c r="T13" i="1"/>
  <c r="I13" i="2"/>
  <c r="I25" i="2"/>
  <c r="T25" i="1"/>
  <c r="M103" i="1"/>
  <c r="N103" i="1" s="1"/>
  <c r="M112" i="1"/>
  <c r="N112" i="1" s="1"/>
  <c r="I15" i="2"/>
  <c r="T15" i="1"/>
  <c r="D38" i="2"/>
  <c r="D34" i="2"/>
  <c r="D30" i="2"/>
  <c r="D26" i="2"/>
  <c r="D22" i="2"/>
  <c r="D18" i="2"/>
  <c r="D14" i="2"/>
  <c r="D10" i="2"/>
  <c r="D6" i="2"/>
  <c r="M73" i="1"/>
  <c r="N73" i="1" s="1"/>
  <c r="I40" i="2"/>
  <c r="T40" i="1"/>
  <c r="M74" i="1"/>
  <c r="N74" i="1" s="1"/>
  <c r="X13" i="1"/>
  <c r="J13" i="2"/>
  <c r="M91" i="1"/>
  <c r="N91" i="1" s="1"/>
  <c r="X22" i="1"/>
  <c r="J22" i="2"/>
  <c r="M92" i="1"/>
  <c r="N92" i="1" s="1"/>
  <c r="I22" i="2"/>
  <c r="T22" i="1"/>
  <c r="T37" i="1"/>
  <c r="I37" i="2"/>
  <c r="T5" i="1"/>
  <c r="I5" i="2"/>
  <c r="J31" i="2"/>
  <c r="X31" i="1"/>
  <c r="M101" i="1"/>
  <c r="N101" i="1" s="1"/>
  <c r="M70" i="1"/>
  <c r="N70" i="1" s="1"/>
  <c r="T3" i="1"/>
  <c r="I3" i="2"/>
  <c r="M111" i="1"/>
  <c r="N111" i="1" s="1"/>
  <c r="M120" i="1"/>
  <c r="N120" i="1" s="1"/>
  <c r="J32" i="2"/>
  <c r="J40" i="2"/>
  <c r="D42" i="2"/>
  <c r="M66" i="1"/>
  <c r="N66" i="1" s="1"/>
  <c r="J66" i="1"/>
  <c r="J62" i="1"/>
  <c r="M62" i="1"/>
  <c r="N62" i="1" s="1"/>
  <c r="M58" i="1"/>
  <c r="N58" i="1" s="1"/>
  <c r="J58" i="1"/>
  <c r="J54" i="1"/>
  <c r="M54" i="1"/>
  <c r="N54" i="1" s="1"/>
  <c r="M50" i="1"/>
  <c r="N50" i="1" s="1"/>
  <c r="J50" i="1"/>
  <c r="J46" i="1"/>
  <c r="M46" i="1"/>
  <c r="N46" i="1" s="1"/>
  <c r="C42" i="2"/>
  <c r="M42" i="1"/>
  <c r="C38" i="2"/>
  <c r="M38" i="1"/>
  <c r="C34" i="2"/>
  <c r="M34" i="1"/>
  <c r="C30" i="2"/>
  <c r="M30" i="1"/>
  <c r="C26" i="2"/>
  <c r="M26" i="1"/>
  <c r="C22" i="2"/>
  <c r="M22" i="1"/>
  <c r="C18" i="2"/>
  <c r="M18" i="1"/>
  <c r="C14" i="2"/>
  <c r="M14" i="1"/>
  <c r="C10" i="2"/>
  <c r="M10" i="1"/>
  <c r="C6" i="2"/>
  <c r="M6" i="1"/>
  <c r="X11" i="1"/>
  <c r="J11" i="2"/>
  <c r="M81" i="1"/>
  <c r="N81" i="1" s="1"/>
  <c r="X4" i="1"/>
  <c r="J4" i="2"/>
  <c r="J3" i="2"/>
  <c r="X3" i="1"/>
  <c r="M82" i="1"/>
  <c r="N82" i="1" s="1"/>
  <c r="X21" i="1"/>
  <c r="J21" i="2"/>
  <c r="M99" i="1"/>
  <c r="N99" i="1" s="1"/>
  <c r="X30" i="1"/>
  <c r="J30" i="2"/>
  <c r="M100" i="1"/>
  <c r="N100" i="1" s="1"/>
  <c r="J39" i="2"/>
  <c r="X39" i="1"/>
  <c r="M109" i="1"/>
  <c r="N109" i="1" s="1"/>
  <c r="I14" i="2"/>
  <c r="T14" i="1"/>
  <c r="M78" i="1"/>
  <c r="N78" i="1" s="1"/>
  <c r="M119" i="1"/>
  <c r="N119" i="1" s="1"/>
  <c r="D41" i="2"/>
  <c r="D37" i="2"/>
  <c r="D33" i="2"/>
  <c r="D29" i="2"/>
  <c r="D25" i="2"/>
  <c r="D21" i="2"/>
  <c r="D17" i="2"/>
  <c r="D13" i="2"/>
  <c r="D9" i="2"/>
  <c r="D5" i="2"/>
  <c r="X19" i="1"/>
  <c r="J19" i="2"/>
  <c r="M89" i="1"/>
  <c r="N89" i="1" s="1"/>
  <c r="I32" i="2"/>
  <c r="T32" i="1"/>
  <c r="X12" i="1"/>
  <c r="J12" i="2"/>
  <c r="M90" i="1"/>
  <c r="N90" i="1" s="1"/>
  <c r="X29" i="1"/>
  <c r="J29" i="2"/>
  <c r="M107" i="1"/>
  <c r="N107" i="1" s="1"/>
  <c r="X38" i="1"/>
  <c r="J38" i="2"/>
  <c r="M108" i="1"/>
  <c r="N108" i="1" s="1"/>
  <c r="I18" i="2"/>
  <c r="T18" i="1"/>
  <c r="T29" i="1"/>
  <c r="I29" i="2"/>
  <c r="M117" i="1"/>
  <c r="N117" i="1" s="1"/>
  <c r="T12" i="1"/>
  <c r="I12" i="2"/>
  <c r="M86" i="1"/>
  <c r="N86" i="1" s="1"/>
  <c r="T4" i="1"/>
  <c r="I4" i="2"/>
  <c r="T21" i="1"/>
  <c r="I21" i="2"/>
  <c r="M72" i="1"/>
  <c r="N72" i="1" s="1"/>
  <c r="T36" i="1"/>
  <c r="I36" i="2"/>
  <c r="J42" i="2"/>
  <c r="J34" i="2"/>
  <c r="J9" i="2"/>
  <c r="J23" i="2"/>
  <c r="J65" i="1"/>
  <c r="M65" i="1"/>
  <c r="N65" i="1" s="1"/>
  <c r="J61" i="1"/>
  <c r="M61" i="1"/>
  <c r="N61" i="1" s="1"/>
  <c r="J57" i="1"/>
  <c r="M57" i="1"/>
  <c r="N57" i="1" s="1"/>
  <c r="J53" i="1"/>
  <c r="M53" i="1"/>
  <c r="N53" i="1" s="1"/>
  <c r="J49" i="1"/>
  <c r="M49" i="1"/>
  <c r="N49" i="1" s="1"/>
  <c r="J45" i="1"/>
  <c r="M45" i="1"/>
  <c r="N45" i="1" s="1"/>
  <c r="C41" i="2"/>
  <c r="M41" i="1"/>
  <c r="C37" i="2"/>
  <c r="M37" i="1"/>
  <c r="C33" i="2"/>
  <c r="M33" i="1"/>
  <c r="C29" i="2"/>
  <c r="M29" i="1"/>
  <c r="C25" i="2"/>
  <c r="M25" i="1"/>
  <c r="C21" i="2"/>
  <c r="M21" i="1"/>
  <c r="C17" i="2"/>
  <c r="M17" i="1"/>
  <c r="C13" i="2"/>
  <c r="M13" i="1"/>
  <c r="C9" i="2"/>
  <c r="M9" i="1"/>
  <c r="C5" i="2"/>
  <c r="M5" i="1"/>
  <c r="X27" i="1"/>
  <c r="J27" i="2"/>
  <c r="M97" i="1"/>
  <c r="N97" i="1" s="1"/>
  <c r="X20" i="1"/>
  <c r="J20" i="2"/>
  <c r="M98" i="1"/>
  <c r="N98" i="1" s="1"/>
  <c r="X37" i="1"/>
  <c r="J37" i="2"/>
  <c r="M115" i="1"/>
  <c r="N115" i="1" s="1"/>
  <c r="M116" i="1"/>
  <c r="N116" i="1" s="1"/>
  <c r="T35" i="1"/>
  <c r="I35" i="2"/>
  <c r="I42" i="2"/>
  <c r="T42" i="1"/>
  <c r="I41" i="2"/>
  <c r="T41" i="1"/>
  <c r="M94" i="1"/>
  <c r="N94" i="1" s="1"/>
  <c r="I39" i="2"/>
  <c r="T39" i="1"/>
  <c r="M71" i="1"/>
  <c r="N71" i="1" s="1"/>
  <c r="M80" i="1"/>
  <c r="N80" i="1" s="1"/>
  <c r="D36" i="2"/>
  <c r="D28" i="2"/>
  <c r="D24" i="2"/>
  <c r="D20" i="2"/>
  <c r="D16" i="2"/>
  <c r="D12" i="2"/>
  <c r="D8" i="2"/>
  <c r="D4" i="2"/>
  <c r="X35" i="1"/>
  <c r="J35" i="2"/>
  <c r="M105" i="1"/>
  <c r="N105" i="1" s="1"/>
  <c r="I24" i="2"/>
  <c r="T24" i="1"/>
  <c r="X28" i="1"/>
  <c r="J28" i="2"/>
  <c r="M106" i="1"/>
  <c r="N106" i="1" s="1"/>
  <c r="I38" i="2"/>
  <c r="T38" i="1"/>
  <c r="I10" i="2"/>
  <c r="T10" i="1"/>
  <c r="I17" i="2"/>
  <c r="T17" i="1"/>
  <c r="M69" i="1"/>
  <c r="N69" i="1" s="1"/>
  <c r="T19" i="1"/>
  <c r="I19" i="2"/>
  <c r="M102" i="1"/>
  <c r="N102" i="1" s="1"/>
  <c r="M79" i="1"/>
  <c r="N79" i="1" s="1"/>
  <c r="M88" i="1"/>
  <c r="N88" i="1" s="1"/>
  <c r="T28" i="1"/>
  <c r="I28" i="2"/>
  <c r="J18" i="2"/>
  <c r="J26" i="2"/>
  <c r="J24" i="2"/>
  <c r="J33" i="2"/>
  <c r="D40" i="2"/>
  <c r="D32" i="2"/>
  <c r="J64" i="1"/>
  <c r="M64" i="1"/>
  <c r="N64" i="1" s="1"/>
  <c r="J60" i="1"/>
  <c r="M60" i="1"/>
  <c r="N60" i="1" s="1"/>
  <c r="J56" i="1"/>
  <c r="M56" i="1"/>
  <c r="N56" i="1" s="1"/>
  <c r="J52" i="1"/>
  <c r="M52" i="1"/>
  <c r="N52" i="1" s="1"/>
  <c r="J48" i="1"/>
  <c r="M48" i="1"/>
  <c r="N48" i="1" s="1"/>
  <c r="J44" i="1"/>
  <c r="M44" i="1"/>
  <c r="N44" i="1" s="1"/>
  <c r="C40" i="2"/>
  <c r="M40" i="1"/>
  <c r="C36" i="2"/>
  <c r="M36" i="1"/>
  <c r="C32" i="2"/>
  <c r="M32" i="1"/>
  <c r="C28" i="2"/>
  <c r="M28" i="1"/>
  <c r="C24" i="2"/>
  <c r="M24" i="1"/>
  <c r="C20" i="2"/>
  <c r="M20" i="1"/>
  <c r="C16" i="2"/>
  <c r="M16" i="1"/>
  <c r="C12" i="2"/>
  <c r="M12" i="1"/>
  <c r="C8" i="2"/>
  <c r="M8" i="1"/>
  <c r="C4" i="2"/>
  <c r="M4" i="1"/>
  <c r="M113" i="1"/>
  <c r="N113" i="1" s="1"/>
  <c r="X36" i="1"/>
  <c r="J36" i="2"/>
  <c r="M114" i="1"/>
  <c r="N114" i="1" s="1"/>
  <c r="T27" i="1"/>
  <c r="I27" i="2"/>
  <c r="M68" i="1"/>
  <c r="N68" i="1" s="1"/>
  <c r="T11" i="1"/>
  <c r="I11" i="2"/>
  <c r="M77" i="1"/>
  <c r="N77" i="1" s="1"/>
  <c r="I34" i="2"/>
  <c r="T34" i="1"/>
  <c r="I33" i="2"/>
  <c r="T33" i="1"/>
  <c r="J8" i="2"/>
  <c r="X8" i="1"/>
  <c r="M110" i="1"/>
  <c r="N110" i="1" s="1"/>
  <c r="I31" i="2"/>
  <c r="T31" i="1"/>
  <c r="M87" i="1"/>
  <c r="N87" i="1" s="1"/>
  <c r="I8" i="2"/>
  <c r="T8" i="1"/>
  <c r="M96" i="1"/>
  <c r="N96" i="1" s="1"/>
  <c r="C3" i="2"/>
  <c r="M3" i="1"/>
  <c r="D39" i="2"/>
  <c r="D35" i="2"/>
  <c r="D31" i="2"/>
  <c r="D27" i="2"/>
  <c r="D23" i="2"/>
  <c r="D19" i="2"/>
  <c r="D15" i="2"/>
  <c r="D11" i="2"/>
  <c r="D7" i="2"/>
  <c r="M121" i="1"/>
  <c r="N121" i="1" s="1"/>
  <c r="I16" i="2"/>
  <c r="T16" i="1"/>
  <c r="M122" i="1"/>
  <c r="N122" i="1" s="1"/>
  <c r="M75" i="1"/>
  <c r="N75" i="1" s="1"/>
  <c r="X6" i="1"/>
  <c r="J6" i="2"/>
  <c r="M76" i="1"/>
  <c r="N76" i="1" s="1"/>
  <c r="I30" i="2"/>
  <c r="T30" i="1"/>
  <c r="I6" i="2"/>
  <c r="T6" i="1"/>
  <c r="I9" i="2"/>
  <c r="T9" i="1"/>
  <c r="J7" i="2"/>
  <c r="X7" i="1"/>
  <c r="M85" i="1"/>
  <c r="N85" i="1" s="1"/>
  <c r="M118" i="1"/>
  <c r="N118" i="1" s="1"/>
  <c r="M95" i="1"/>
  <c r="N95" i="1" s="1"/>
  <c r="I7" i="2"/>
  <c r="T7" i="1"/>
  <c r="M104" i="1"/>
  <c r="N104" i="1" s="1"/>
  <c r="T20" i="1"/>
  <c r="I20" i="2"/>
  <c r="J17" i="2"/>
  <c r="J10" i="2"/>
  <c r="J41" i="2"/>
  <c r="J16" i="2"/>
  <c r="F13" i="2" l="1"/>
  <c r="N13" i="1"/>
  <c r="F19" i="2"/>
  <c r="N19" i="1"/>
  <c r="E36" i="2"/>
  <c r="J36" i="1"/>
  <c r="E33" i="2"/>
  <c r="J33" i="1"/>
  <c r="F22" i="2"/>
  <c r="N22" i="1"/>
  <c r="N25" i="1"/>
  <c r="F25" i="2"/>
  <c r="E22" i="2"/>
  <c r="J22" i="1"/>
  <c r="E34" i="2"/>
  <c r="J34" i="1"/>
  <c r="E19" i="2"/>
  <c r="J19" i="1"/>
  <c r="F31" i="2"/>
  <c r="N31" i="1"/>
  <c r="E7" i="2"/>
  <c r="J7" i="1"/>
  <c r="E16" i="2"/>
  <c r="J16" i="1"/>
  <c r="N8" i="1"/>
  <c r="F8" i="2"/>
  <c r="E28" i="2"/>
  <c r="J28" i="1"/>
  <c r="N40" i="1"/>
  <c r="F40" i="2"/>
  <c r="F5" i="2"/>
  <c r="N5" i="1"/>
  <c r="E25" i="2"/>
  <c r="J25" i="1"/>
  <c r="F37" i="2"/>
  <c r="N37" i="1"/>
  <c r="F14" i="2"/>
  <c r="N14" i="1"/>
  <c r="N34" i="1"/>
  <c r="F34" i="2"/>
  <c r="F11" i="2"/>
  <c r="N11" i="1"/>
  <c r="E31" i="2"/>
  <c r="J31" i="1"/>
  <c r="E4" i="2"/>
  <c r="J4" i="1"/>
  <c r="N42" i="1"/>
  <c r="F42" i="2"/>
  <c r="F28" i="2"/>
  <c r="N28" i="1"/>
  <c r="E8" i="2"/>
  <c r="J8" i="1"/>
  <c r="E40" i="2"/>
  <c r="J40" i="1"/>
  <c r="E5" i="2"/>
  <c r="J5" i="1"/>
  <c r="N17" i="1"/>
  <c r="F17" i="2"/>
  <c r="E37" i="2"/>
  <c r="J37" i="1"/>
  <c r="E14" i="2"/>
  <c r="J14" i="1"/>
  <c r="E26" i="2"/>
  <c r="J26" i="1"/>
  <c r="E11" i="2"/>
  <c r="J11" i="1"/>
  <c r="F23" i="2"/>
  <c r="N23" i="1"/>
  <c r="N16" i="1"/>
  <c r="F16" i="2"/>
  <c r="E20" i="2"/>
  <c r="J20" i="1"/>
  <c r="N32" i="1"/>
  <c r="F32" i="2"/>
  <c r="E17" i="2"/>
  <c r="J17" i="1"/>
  <c r="F29" i="2"/>
  <c r="N29" i="1"/>
  <c r="F6" i="2"/>
  <c r="N6" i="1"/>
  <c r="N26" i="1"/>
  <c r="F26" i="2"/>
  <c r="F38" i="2"/>
  <c r="N38" i="1"/>
  <c r="T123" i="1"/>
  <c r="E23" i="2"/>
  <c r="J23" i="1"/>
  <c r="F35" i="2"/>
  <c r="N35" i="1"/>
  <c r="E13" i="2"/>
  <c r="J13" i="1"/>
  <c r="F3" i="2"/>
  <c r="N3" i="1"/>
  <c r="F12" i="2"/>
  <c r="N12" i="1"/>
  <c r="E32" i="2"/>
  <c r="J32" i="1"/>
  <c r="N9" i="1"/>
  <c r="F9" i="2"/>
  <c r="E29" i="2"/>
  <c r="J29" i="1"/>
  <c r="N41" i="1"/>
  <c r="F41" i="2"/>
  <c r="X123" i="1"/>
  <c r="E6" i="2"/>
  <c r="J6" i="1"/>
  <c r="E18" i="2"/>
  <c r="J18" i="1"/>
  <c r="E38" i="2"/>
  <c r="J38" i="1"/>
  <c r="F15" i="2"/>
  <c r="N15" i="1"/>
  <c r="E35" i="2"/>
  <c r="J35" i="1"/>
  <c r="F20" i="2"/>
  <c r="N20" i="1"/>
  <c r="E3" i="2"/>
  <c r="J3" i="1"/>
  <c r="E9" i="2"/>
  <c r="J9" i="1"/>
  <c r="F21" i="2"/>
  <c r="N21" i="1"/>
  <c r="E41" i="2"/>
  <c r="J41" i="1"/>
  <c r="N18" i="1"/>
  <c r="F18" i="2"/>
  <c r="F30" i="2"/>
  <c r="N30" i="1"/>
  <c r="E15" i="2"/>
  <c r="J15" i="1"/>
  <c r="F27" i="2"/>
  <c r="N27" i="1"/>
  <c r="N10" i="1"/>
  <c r="F10" i="2"/>
  <c r="E39" i="2"/>
  <c r="J39" i="1"/>
  <c r="E12" i="2"/>
  <c r="J12" i="1"/>
  <c r="N24" i="1"/>
  <c r="F24" i="2"/>
  <c r="F4" i="2"/>
  <c r="N4" i="1"/>
  <c r="E24" i="2"/>
  <c r="J24" i="1"/>
  <c r="F36" i="2"/>
  <c r="N36" i="1"/>
  <c r="E21" i="2"/>
  <c r="J21" i="1"/>
  <c r="N33" i="1"/>
  <c r="F33" i="2"/>
  <c r="E10" i="2"/>
  <c r="J10" i="1"/>
  <c r="E30" i="2"/>
  <c r="J30" i="1"/>
  <c r="E42" i="2"/>
  <c r="J42" i="1"/>
  <c r="F7" i="2"/>
  <c r="N7" i="1"/>
  <c r="E27" i="2"/>
  <c r="J27" i="1"/>
  <c r="F39" i="2"/>
  <c r="N39" i="1"/>
  <c r="J123" i="1" l="1"/>
  <c r="N123" i="1"/>
</calcChain>
</file>

<file path=xl/sharedStrings.xml><?xml version="1.0" encoding="utf-8"?>
<sst xmlns="http://schemas.openxmlformats.org/spreadsheetml/2006/main" count="145" uniqueCount="40">
  <si>
    <t>ID</t>
  </si>
  <si>
    <t>Note1: Total 40 particles, 1~40 is 1st repetition, 41~120 is 2nd &amp; 3rd repetiton interleaved. E.g., Particle No.1 is : 1 &amp; 41 &amp; 42</t>
  </si>
  <si>
    <t xml:space="preserve">Note2: Measured weight and volume are dry weight and saturated volume, thus the density is more representative. </t>
  </si>
  <si>
    <t>Measured Weight, Dry (g)</t>
  </si>
  <si>
    <t>Measured Volume, Saturated (cm3)</t>
  </si>
  <si>
    <t>Density (g/cm3)</t>
  </si>
  <si>
    <t>Based on minimum ball dimension</t>
  </si>
  <si>
    <t>Rock Voxel</t>
  </si>
  <si>
    <t>Ball Voxel</t>
  </si>
  <si>
    <t>Recon'd Volume w/ Recon'd ball (cm3)</t>
  </si>
  <si>
    <t>Recon'd Volume w/ Real ball (cm3)</t>
  </si>
  <si>
    <t>Correction (minimum)</t>
  </si>
  <si>
    <t>Corrected Volume w/ Recon'd ball (cm3)</t>
  </si>
  <si>
    <t>Based on equivalent ball dimension</t>
  </si>
  <si>
    <t>Increased Correction (minimum)</t>
  </si>
  <si>
    <t>Average Error (%)</t>
  </si>
  <si>
    <t>Force Correction 0.9 Error (%)</t>
  </si>
  <si>
    <t>Force Correction 0.9 Volume (cm3)</t>
  </si>
  <si>
    <t>Corrected Volume Error (%)</t>
  </si>
  <si>
    <t>Average Recon'd Volume (cm3)</t>
  </si>
  <si>
    <t>Average Dynamic Correction Volume (cm3)</t>
  </si>
  <si>
    <t>Average Force Correction 0.9 Volume (cm3)</t>
  </si>
  <si>
    <t>Average Recon'd Real ball Volume (cm3)</t>
  </si>
  <si>
    <t>Based on equivalent diameter</t>
  </si>
  <si>
    <t>Note1: Total 40 particles in triplet, E.g., Particle No.1 is : 1 &amp; 2 &amp; 3</t>
  </si>
  <si>
    <t>Note2: No measured volume data in field.</t>
  </si>
  <si>
    <t>Measured Volume, Assumed (cm3)</t>
  </si>
  <si>
    <t>Force Correction 0.95 Volume (cm3)</t>
  </si>
  <si>
    <t>Force Correction 0.95 Error (%)</t>
  </si>
  <si>
    <t>Average Force Correction 0.95 Volume (cm3)</t>
  </si>
  <si>
    <t>Measured weight (g)</t>
  </si>
  <si>
    <t>Jun-30-avg</t>
  </si>
  <si>
    <t>Recon(g)</t>
  </si>
  <si>
    <t>Error</t>
  </si>
  <si>
    <t>AVG Error</t>
  </si>
  <si>
    <t>Jul-12-avg</t>
  </si>
  <si>
    <t>RR5</t>
  </si>
  <si>
    <t>avg error</t>
  </si>
  <si>
    <t>Error (%)</t>
  </si>
  <si>
    <t>Deviation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</si>
</sst>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1" fontId="0" fillId="0" borderId="0" xfId="0" applyNumberFormat="1"/>
    <xf numFmtId="17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3F42-AF40-D4554736700C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Jun_30!$G$3:$G$122</c:f>
              <c:numCache>
                <c:formatCode>0.0</c:formatCode>
                <c:ptCount val="120"/>
                <c:pt idx="0">
                  <c:v>1081.6632861844869</c:v>
                </c:pt>
                <c:pt idx="1">
                  <c:v>871.3330924693995</c:v>
                </c:pt>
                <c:pt idx="2">
                  <c:v>631.8126464926163</c:v>
                </c:pt>
                <c:pt idx="3">
                  <c:v>794.97118028976456</c:v>
                </c:pt>
                <c:pt idx="4">
                  <c:v>716.13788137225117</c:v>
                </c:pt>
                <c:pt idx="5">
                  <c:v>641.58671085059734</c:v>
                </c:pt>
                <c:pt idx="6">
                  <c:v>665.46885417786859</c:v>
                </c:pt>
                <c:pt idx="7">
                  <c:v>1233.0316220452255</c:v>
                </c:pt>
                <c:pt idx="8">
                  <c:v>608.12183187271296</c:v>
                </c:pt>
                <c:pt idx="9">
                  <c:v>963.51902262350598</c:v>
                </c:pt>
                <c:pt idx="10">
                  <c:v>1098.8561909018485</c:v>
                </c:pt>
                <c:pt idx="11">
                  <c:v>839.66875620414191</c:v>
                </c:pt>
                <c:pt idx="12">
                  <c:v>926.62254910427521</c:v>
                </c:pt>
                <c:pt idx="13">
                  <c:v>538.62274722283439</c:v>
                </c:pt>
                <c:pt idx="14">
                  <c:v>1095.8237728571285</c:v>
                </c:pt>
                <c:pt idx="15">
                  <c:v>804.67817273258925</c:v>
                </c:pt>
                <c:pt idx="16">
                  <c:v>772.30671619566465</c:v>
                </c:pt>
                <c:pt idx="17">
                  <c:v>485.99246611123709</c:v>
                </c:pt>
                <c:pt idx="18">
                  <c:v>706.50138940195336</c:v>
                </c:pt>
                <c:pt idx="19">
                  <c:v>1246.774674779786</c:v>
                </c:pt>
                <c:pt idx="20">
                  <c:v>838.71977541256558</c:v>
                </c:pt>
                <c:pt idx="21">
                  <c:v>939.85524581674747</c:v>
                </c:pt>
                <c:pt idx="22">
                  <c:v>661.61546484884832</c:v>
                </c:pt>
                <c:pt idx="23">
                  <c:v>1055.1116735024464</c:v>
                </c:pt>
                <c:pt idx="24">
                  <c:v>964.99908381969772</c:v>
                </c:pt>
                <c:pt idx="25">
                  <c:v>700.93916850555343</c:v>
                </c:pt>
                <c:pt idx="26">
                  <c:v>830.79033524883823</c:v>
                </c:pt>
                <c:pt idx="27">
                  <c:v>889.98314365736155</c:v>
                </c:pt>
                <c:pt idx="28">
                  <c:v>813.78421897047474</c:v>
                </c:pt>
                <c:pt idx="29">
                  <c:v>1047.8500013176651</c:v>
                </c:pt>
                <c:pt idx="30">
                  <c:v>795.65372725947793</c:v>
                </c:pt>
                <c:pt idx="31">
                  <c:v>1147.9066400163911</c:v>
                </c:pt>
                <c:pt idx="32">
                  <c:v>590.44991774213042</c:v>
                </c:pt>
                <c:pt idx="33">
                  <c:v>909.83587333244736</c:v>
                </c:pt>
                <c:pt idx="34">
                  <c:v>972.10290525400683</c:v>
                </c:pt>
                <c:pt idx="35">
                  <c:v>829.43856714324454</c:v>
                </c:pt>
                <c:pt idx="36">
                  <c:v>879.18790895634243</c:v>
                </c:pt>
                <c:pt idx="37">
                  <c:v>922.78772558957371</c:v>
                </c:pt>
                <c:pt idx="38">
                  <c:v>779.23015210671838</c:v>
                </c:pt>
                <c:pt idx="39">
                  <c:v>838.56886412986171</c:v>
                </c:pt>
                <c:pt idx="40">
                  <c:v>1117.6654737383683</c:v>
                </c:pt>
                <c:pt idx="41">
                  <c:v>1014.7747420239455</c:v>
                </c:pt>
                <c:pt idx="42">
                  <c:v>759.63913494693861</c:v>
                </c:pt>
                <c:pt idx="43">
                  <c:v>748.30505291552004</c:v>
                </c:pt>
                <c:pt idx="44">
                  <c:v>615.44355013392203</c:v>
                </c:pt>
                <c:pt idx="45">
                  <c:v>593.65102215178058</c:v>
                </c:pt>
                <c:pt idx="46">
                  <c:v>816.34309620564954</c:v>
                </c:pt>
                <c:pt idx="47">
                  <c:v>692.70100902864817</c:v>
                </c:pt>
                <c:pt idx="48">
                  <c:v>741.22589021213957</c:v>
                </c:pt>
                <c:pt idx="49">
                  <c:v>769.32982235267582</c:v>
                </c:pt>
                <c:pt idx="50">
                  <c:v>611.66089156553073</c:v>
                </c:pt>
                <c:pt idx="51">
                  <c:v>744.81191955599411</c:v>
                </c:pt>
                <c:pt idx="52">
                  <c:v>651.94114164924667</c:v>
                </c:pt>
                <c:pt idx="53">
                  <c:v>722.05830567982548</c:v>
                </c:pt>
                <c:pt idx="54">
                  <c:v>1166.7608280918082</c:v>
                </c:pt>
                <c:pt idx="55">
                  <c:v>1130.4768468918589</c:v>
                </c:pt>
                <c:pt idx="56">
                  <c:v>567.1525147478651</c:v>
                </c:pt>
                <c:pt idx="57">
                  <c:v>674.06845883320591</c:v>
                </c:pt>
                <c:pt idx="58">
                  <c:v>944.71851495340809</c:v>
                </c:pt>
                <c:pt idx="59">
                  <c:v>930.47063843244109</c:v>
                </c:pt>
                <c:pt idx="60">
                  <c:v>846.70366075422146</c:v>
                </c:pt>
                <c:pt idx="61">
                  <c:v>947.94250065438177</c:v>
                </c:pt>
                <c:pt idx="62">
                  <c:v>778.99852421312403</c:v>
                </c:pt>
                <c:pt idx="63">
                  <c:v>797.84705358451902</c:v>
                </c:pt>
                <c:pt idx="64">
                  <c:v>972.95482585469688</c:v>
                </c:pt>
                <c:pt idx="65">
                  <c:v>946.65805199270437</c:v>
                </c:pt>
                <c:pt idx="66">
                  <c:v>628.06214190195112</c:v>
                </c:pt>
                <c:pt idx="67">
                  <c:v>698.58490583264086</c:v>
                </c:pt>
                <c:pt idx="68">
                  <c:v>1091.3073190721952</c:v>
                </c:pt>
                <c:pt idx="69">
                  <c:v>1028.318552793846</c:v>
                </c:pt>
                <c:pt idx="70">
                  <c:v>693.66768443250498</c:v>
                </c:pt>
                <c:pt idx="71">
                  <c:v>672.2026818907392</c:v>
                </c:pt>
                <c:pt idx="72">
                  <c:v>804.70282663420437</c:v>
                </c:pt>
                <c:pt idx="73">
                  <c:v>734.00426200898801</c:v>
                </c:pt>
                <c:pt idx="74">
                  <c:v>477.95951425203202</c:v>
                </c:pt>
                <c:pt idx="75">
                  <c:v>469.55592562342736</c:v>
                </c:pt>
                <c:pt idx="76">
                  <c:v>759.12158943364898</c:v>
                </c:pt>
                <c:pt idx="77">
                  <c:v>838.8301197793644</c:v>
                </c:pt>
                <c:pt idx="78">
                  <c:v>1175.320430901596</c:v>
                </c:pt>
                <c:pt idx="79">
                  <c:v>1223.4684668517589</c:v>
                </c:pt>
                <c:pt idx="80">
                  <c:v>771.47003958794664</c:v>
                </c:pt>
                <c:pt idx="81">
                  <c:v>798.4664174244607</c:v>
                </c:pt>
                <c:pt idx="82">
                  <c:v>930.22320226735781</c:v>
                </c:pt>
                <c:pt idx="83">
                  <c:v>850.02479126875392</c:v>
                </c:pt>
                <c:pt idx="84">
                  <c:v>642.90632040748619</c:v>
                </c:pt>
                <c:pt idx="85">
                  <c:v>628.30273903003479</c:v>
                </c:pt>
                <c:pt idx="86">
                  <c:v>1165.1006980619879</c:v>
                </c:pt>
                <c:pt idx="87">
                  <c:v>1041.2215146518413</c:v>
                </c:pt>
                <c:pt idx="88">
                  <c:v>1065.1836684822426</c:v>
                </c:pt>
                <c:pt idx="89">
                  <c:v>964.42949476017498</c:v>
                </c:pt>
                <c:pt idx="90">
                  <c:v>697.84595628796035</c:v>
                </c:pt>
                <c:pt idx="91">
                  <c:v>671.11435317038445</c:v>
                </c:pt>
                <c:pt idx="92">
                  <c:v>828.15495005038758</c:v>
                </c:pt>
                <c:pt idx="93">
                  <c:v>855.00806275442665</c:v>
                </c:pt>
                <c:pt idx="94">
                  <c:v>1041.252083994824</c:v>
                </c:pt>
                <c:pt idx="95">
                  <c:v>1021.0321782256977</c:v>
                </c:pt>
                <c:pt idx="96">
                  <c:v>919.98548105648433</c:v>
                </c:pt>
                <c:pt idx="97">
                  <c:v>847.88530045209802</c:v>
                </c:pt>
                <c:pt idx="98">
                  <c:v>1014.4555467659029</c:v>
                </c:pt>
                <c:pt idx="99">
                  <c:v>1067.5834727088877</c:v>
                </c:pt>
                <c:pt idx="100">
                  <c:v>799.89206739885844</c:v>
                </c:pt>
                <c:pt idx="101">
                  <c:v>729.49039322044302</c:v>
                </c:pt>
                <c:pt idx="102">
                  <c:v>1215.5923663229307</c:v>
                </c:pt>
                <c:pt idx="103">
                  <c:v>1062.3312461863102</c:v>
                </c:pt>
                <c:pt idx="104">
                  <c:v>552.05085112615791</c:v>
                </c:pt>
                <c:pt idx="105">
                  <c:v>601.24815211576913</c:v>
                </c:pt>
                <c:pt idx="106">
                  <c:v>883.72279131094626</c:v>
                </c:pt>
                <c:pt idx="107">
                  <c:v>912.89865618709791</c:v>
                </c:pt>
                <c:pt idx="108">
                  <c:v>989.10226972174951</c:v>
                </c:pt>
                <c:pt idx="109">
                  <c:v>1018.3625291982985</c:v>
                </c:pt>
                <c:pt idx="110">
                  <c:v>852.55082255841205</c:v>
                </c:pt>
                <c:pt idx="111">
                  <c:v>956.4562703490127</c:v>
                </c:pt>
                <c:pt idx="112">
                  <c:v>898.91792423008758</c:v>
                </c:pt>
                <c:pt idx="113">
                  <c:v>904.31000151027797</c:v>
                </c:pt>
                <c:pt idx="114">
                  <c:v>1011.4736410702078</c:v>
                </c:pt>
                <c:pt idx="115">
                  <c:v>969.68597923582092</c:v>
                </c:pt>
                <c:pt idx="116">
                  <c:v>708.982761404288</c:v>
                </c:pt>
                <c:pt idx="117">
                  <c:v>798.74959926001827</c:v>
                </c:pt>
                <c:pt idx="118">
                  <c:v>843.93810647349483</c:v>
                </c:pt>
                <c:pt idx="119">
                  <c:v>889.76450161543823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1-3F42-AF40-D455473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9246-8D31-2DD542A6F55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1009.3833333333332</c:v>
                </c:pt>
                <c:pt idx="1">
                  <c:v>744.69666666666672</c:v>
                </c:pt>
                <c:pt idx="2">
                  <c:v>577.15666666666664</c:v>
                </c:pt>
                <c:pt idx="3">
                  <c:v>718.67000000000007</c:v>
                </c:pt>
                <c:pt idx="4">
                  <c:v>696.93</c:v>
                </c:pt>
                <c:pt idx="5">
                  <c:v>629.29</c:v>
                </c:pt>
                <c:pt idx="6">
                  <c:v>635.27666666666664</c:v>
                </c:pt>
                <c:pt idx="7">
                  <c:v>1084.0999999999999</c:v>
                </c:pt>
                <c:pt idx="8">
                  <c:v>577.23</c:v>
                </c:pt>
                <c:pt idx="9">
                  <c:v>875.28666666666675</c:v>
                </c:pt>
                <c:pt idx="10">
                  <c:v>905.34</c:v>
                </c:pt>
                <c:pt idx="11">
                  <c:v>758.92666666666662</c:v>
                </c:pt>
                <c:pt idx="12">
                  <c:v>887.17666666666662</c:v>
                </c:pt>
                <c:pt idx="13">
                  <c:v>582.01333333333332</c:v>
                </c:pt>
                <c:pt idx="14">
                  <c:v>1004.52</c:v>
                </c:pt>
                <c:pt idx="15">
                  <c:v>678.67666666666673</c:v>
                </c:pt>
                <c:pt idx="16">
                  <c:v>723.93333333333328</c:v>
                </c:pt>
                <c:pt idx="17">
                  <c:v>448.89000000000004</c:v>
                </c:pt>
                <c:pt idx="18">
                  <c:v>725.8366666666667</c:v>
                </c:pt>
                <c:pt idx="19">
                  <c:v>1135.3000000000002</c:v>
                </c:pt>
                <c:pt idx="20">
                  <c:v>756.94999999999993</c:v>
                </c:pt>
                <c:pt idx="21">
                  <c:v>848.97333333333336</c:v>
                </c:pt>
                <c:pt idx="22">
                  <c:v>602.69999999999993</c:v>
                </c:pt>
                <c:pt idx="23">
                  <c:v>1013.6666666666666</c:v>
                </c:pt>
                <c:pt idx="24">
                  <c:v>928.59333333333336</c:v>
                </c:pt>
                <c:pt idx="25">
                  <c:v>652.13333333333333</c:v>
                </c:pt>
                <c:pt idx="26">
                  <c:v>784.9</c:v>
                </c:pt>
                <c:pt idx="27">
                  <c:v>923.71333333333325</c:v>
                </c:pt>
                <c:pt idx="28">
                  <c:v>810.30000000000007</c:v>
                </c:pt>
                <c:pt idx="29">
                  <c:v>973.13000000000011</c:v>
                </c:pt>
                <c:pt idx="30">
                  <c:v>718.23333333333323</c:v>
                </c:pt>
                <c:pt idx="31">
                  <c:v>1062.6766666666667</c:v>
                </c:pt>
                <c:pt idx="32">
                  <c:v>550.83000000000004</c:v>
                </c:pt>
                <c:pt idx="33">
                  <c:v>844.93666666666661</c:v>
                </c:pt>
                <c:pt idx="34">
                  <c:v>936.0333333333333</c:v>
                </c:pt>
                <c:pt idx="35">
                  <c:v>835.98333333333323</c:v>
                </c:pt>
                <c:pt idx="36">
                  <c:v>841.09</c:v>
                </c:pt>
                <c:pt idx="37">
                  <c:v>903.22666666666657</c:v>
                </c:pt>
                <c:pt idx="38">
                  <c:v>719.15</c:v>
                </c:pt>
                <c:pt idx="39">
                  <c:v>811.02333333333343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9246-8D31-2DD542A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F64A-893F-2F2D2A2D311D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F64A-893F-2F2D2A2D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244E-818C-0F3DB600C34F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0-244E-818C-0F3DB60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E-EE49-9969-13905FF71D9A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Jul_12!$G$3:$G$122</c:f>
              <c:numCache>
                <c:formatCode>0.0</c:formatCode>
                <c:ptCount val="120"/>
                <c:pt idx="0">
                  <c:v>1765.5662392791662</c:v>
                </c:pt>
                <c:pt idx="1">
                  <c:v>1772.7683773385945</c:v>
                </c:pt>
                <c:pt idx="2">
                  <c:v>1790.7737224871669</c:v>
                </c:pt>
                <c:pt idx="3">
                  <c:v>1656.7997398356224</c:v>
                </c:pt>
                <c:pt idx="4">
                  <c:v>1644.6935143475696</c:v>
                </c:pt>
                <c:pt idx="5">
                  <c:v>1664.5467764982316</c:v>
                </c:pt>
                <c:pt idx="6">
                  <c:v>3653.9005029792525</c:v>
                </c:pt>
                <c:pt idx="7">
                  <c:v>3871.623031815272</c:v>
                </c:pt>
                <c:pt idx="8">
                  <c:v>3592.0663571400778</c:v>
                </c:pt>
                <c:pt idx="9">
                  <c:v>1477.1016570041522</c:v>
                </c:pt>
                <c:pt idx="10">
                  <c:v>1454.0263857216405</c:v>
                </c:pt>
                <c:pt idx="11">
                  <c:v>1372.8364938477514</c:v>
                </c:pt>
                <c:pt idx="12">
                  <c:v>2185.9910484983179</c:v>
                </c:pt>
                <c:pt idx="13">
                  <c:v>2334.013938614472</c:v>
                </c:pt>
                <c:pt idx="14">
                  <c:v>2500.6107637259943</c:v>
                </c:pt>
                <c:pt idx="15">
                  <c:v>2397.5538539940371</c:v>
                </c:pt>
                <c:pt idx="16">
                  <c:v>2545.6241265974236</c:v>
                </c:pt>
                <c:pt idx="17">
                  <c:v>2562.9187344374996</c:v>
                </c:pt>
                <c:pt idx="18">
                  <c:v>1559.8788622003494</c:v>
                </c:pt>
                <c:pt idx="19">
                  <c:v>1697.311766419909</c:v>
                </c:pt>
                <c:pt idx="20">
                  <c:v>1589.6587554263426</c:v>
                </c:pt>
                <c:pt idx="21">
                  <c:v>1292.6890166929907</c:v>
                </c:pt>
                <c:pt idx="22">
                  <c:v>1265.5151602648168</c:v>
                </c:pt>
                <c:pt idx="23">
                  <c:v>1234.0058062548162</c:v>
                </c:pt>
                <c:pt idx="24">
                  <c:v>1665.091675101412</c:v>
                </c:pt>
                <c:pt idx="25">
                  <c:v>1617.3064367268471</c:v>
                </c:pt>
                <c:pt idx="26">
                  <c:v>1720.1738165098718</c:v>
                </c:pt>
                <c:pt idx="27">
                  <c:v>1025.0727288005335</c:v>
                </c:pt>
                <c:pt idx="28">
                  <c:v>975.10789601324677</c:v>
                </c:pt>
                <c:pt idx="29">
                  <c:v>983.25768381733701</c:v>
                </c:pt>
                <c:pt idx="30">
                  <c:v>1300.489668289878</c:v>
                </c:pt>
                <c:pt idx="31">
                  <c:v>1340.2035713658622</c:v>
                </c:pt>
                <c:pt idx="32">
                  <c:v>1290.1295196613603</c:v>
                </c:pt>
                <c:pt idx="33">
                  <c:v>1397.4172011514399</c:v>
                </c:pt>
                <c:pt idx="34">
                  <c:v>1516.0932857219314</c:v>
                </c:pt>
                <c:pt idx="35">
                  <c:v>1383.2932532084421</c:v>
                </c:pt>
                <c:pt idx="36">
                  <c:v>1364.8428761565315</c:v>
                </c:pt>
                <c:pt idx="37">
                  <c:v>1390.7820497826142</c:v>
                </c:pt>
                <c:pt idx="38">
                  <c:v>1334.4802682845648</c:v>
                </c:pt>
                <c:pt idx="39">
                  <c:v>1749.7204576032227</c:v>
                </c:pt>
                <c:pt idx="40">
                  <c:v>1730.1254199350524</c:v>
                </c:pt>
                <c:pt idx="41">
                  <c:v>1592.882552148285</c:v>
                </c:pt>
                <c:pt idx="42">
                  <c:v>1422.2893182708399</c:v>
                </c:pt>
                <c:pt idx="43">
                  <c:v>1540.8877987317546</c:v>
                </c:pt>
                <c:pt idx="44">
                  <c:v>1431.0779836804254</c:v>
                </c:pt>
                <c:pt idx="45">
                  <c:v>1780.1800706121605</c:v>
                </c:pt>
                <c:pt idx="46">
                  <c:v>1622.1004994039922</c:v>
                </c:pt>
                <c:pt idx="47">
                  <c:v>1483.1503412065329</c:v>
                </c:pt>
                <c:pt idx="48">
                  <c:v>2379.3419996280977</c:v>
                </c:pt>
                <c:pt idx="49">
                  <c:v>2319.1988147059915</c:v>
                </c:pt>
                <c:pt idx="50">
                  <c:v>2504.0906057729826</c:v>
                </c:pt>
                <c:pt idx="51">
                  <c:v>1191.1066758412217</c:v>
                </c:pt>
                <c:pt idx="52">
                  <c:v>1206.3170813182962</c:v>
                </c:pt>
                <c:pt idx="53">
                  <c:v>1181.6389744728383</c:v>
                </c:pt>
                <c:pt idx="54">
                  <c:v>1578.331781602614</c:v>
                </c:pt>
                <c:pt idx="55">
                  <c:v>1530.8186655141503</c:v>
                </c:pt>
                <c:pt idx="56">
                  <c:v>1688.2580028183088</c:v>
                </c:pt>
                <c:pt idx="57">
                  <c:v>1557.359270989454</c:v>
                </c:pt>
                <c:pt idx="58">
                  <c:v>1481.384847713658</c:v>
                </c:pt>
                <c:pt idx="59">
                  <c:v>1509.9819620927497</c:v>
                </c:pt>
                <c:pt idx="60">
                  <c:v>1981.9266211624883</c:v>
                </c:pt>
                <c:pt idx="61">
                  <c:v>1902.8848729613751</c:v>
                </c:pt>
                <c:pt idx="62">
                  <c:v>1939.1363561695296</c:v>
                </c:pt>
                <c:pt idx="63">
                  <c:v>2119.0422914766655</c:v>
                </c:pt>
                <c:pt idx="64">
                  <c:v>2076.709144967142</c:v>
                </c:pt>
                <c:pt idx="65">
                  <c:v>1913.2793497803798</c:v>
                </c:pt>
                <c:pt idx="66">
                  <c:v>3612.2297549792147</c:v>
                </c:pt>
                <c:pt idx="67">
                  <c:v>3768.246280847643</c:v>
                </c:pt>
                <c:pt idx="68">
                  <c:v>3757.7126810119398</c:v>
                </c:pt>
                <c:pt idx="69">
                  <c:v>2193.7712261601414</c:v>
                </c:pt>
                <c:pt idx="70">
                  <c:v>2351.7752236956835</c:v>
                </c:pt>
                <c:pt idx="71">
                  <c:v>2223.5833011668474</c:v>
                </c:pt>
                <c:pt idx="72">
                  <c:v>1991.8441047813853</c:v>
                </c:pt>
                <c:pt idx="73">
                  <c:v>1959.0309475573379</c:v>
                </c:pt>
                <c:pt idx="74">
                  <c:v>1829.0701752447706</c:v>
                </c:pt>
                <c:pt idx="75">
                  <c:v>3556.7792954667416</c:v>
                </c:pt>
                <c:pt idx="76">
                  <c:v>3328.0213065819498</c:v>
                </c:pt>
                <c:pt idx="77">
                  <c:v>3082.3698085266924</c:v>
                </c:pt>
                <c:pt idx="78">
                  <c:v>2912.4409809884678</c:v>
                </c:pt>
                <c:pt idx="79">
                  <c:v>2823.6009974684839</c:v>
                </c:pt>
                <c:pt idx="80">
                  <c:v>2843.6744613063333</c:v>
                </c:pt>
                <c:pt idx="81">
                  <c:v>2128.184661145388</c:v>
                </c:pt>
                <c:pt idx="82">
                  <c:v>2341.6391181934027</c:v>
                </c:pt>
                <c:pt idx="83">
                  <c:v>2130.967121479347</c:v>
                </c:pt>
                <c:pt idx="84">
                  <c:v>1439.3468560404385</c:v>
                </c:pt>
                <c:pt idx="85">
                  <c:v>1378.7289701934696</c:v>
                </c:pt>
                <c:pt idx="86">
                  <c:v>1417.5641665688718</c:v>
                </c:pt>
                <c:pt idx="87">
                  <c:v>2385.9597363700391</c:v>
                </c:pt>
                <c:pt idx="88">
                  <c:v>2447.9688523839882</c:v>
                </c:pt>
                <c:pt idx="89">
                  <c:v>2110.6949104747873</c:v>
                </c:pt>
                <c:pt idx="90">
                  <c:v>1364.6775455069753</c:v>
                </c:pt>
                <c:pt idx="91">
                  <c:v>1345.4388197693143</c:v>
                </c:pt>
                <c:pt idx="92">
                  <c:v>1387.7123421288236</c:v>
                </c:pt>
                <c:pt idx="93">
                  <c:v>3184.3271050496273</c:v>
                </c:pt>
                <c:pt idx="94">
                  <c:v>3110.3931590329962</c:v>
                </c:pt>
                <c:pt idx="95">
                  <c:v>3069.8487370238759</c:v>
                </c:pt>
                <c:pt idx="96">
                  <c:v>1553.4873538827803</c:v>
                </c:pt>
                <c:pt idx="97">
                  <c:v>1457.8502172612673</c:v>
                </c:pt>
                <c:pt idx="98">
                  <c:v>1457.37322406116</c:v>
                </c:pt>
                <c:pt idx="99">
                  <c:v>1979.2236596952137</c:v>
                </c:pt>
                <c:pt idx="100">
                  <c:v>1944.8205251374748</c:v>
                </c:pt>
                <c:pt idx="101">
                  <c:v>2012.3150629526569</c:v>
                </c:pt>
                <c:pt idx="102">
                  <c:v>1284.6619361889764</c:v>
                </c:pt>
                <c:pt idx="103">
                  <c:v>1444.6335306749606</c:v>
                </c:pt>
                <c:pt idx="104">
                  <c:v>1350.2087517703872</c:v>
                </c:pt>
                <c:pt idx="105">
                  <c:v>1676.9888432772282</c:v>
                </c:pt>
                <c:pt idx="106">
                  <c:v>1716.8575249195292</c:v>
                </c:pt>
                <c:pt idx="107">
                  <c:v>1540.9066582299502</c:v>
                </c:pt>
                <c:pt idx="108">
                  <c:v>1259.7787909167123</c:v>
                </c:pt>
                <c:pt idx="109">
                  <c:v>1266.079076101463</c:v>
                </c:pt>
                <c:pt idx="110">
                  <c:v>1269.1397824688181</c:v>
                </c:pt>
                <c:pt idx="111">
                  <c:v>2506.4005193971325</c:v>
                </c:pt>
                <c:pt idx="112">
                  <c:v>2401.8595097069492</c:v>
                </c:pt>
                <c:pt idx="113">
                  <c:v>2352.1727180291055</c:v>
                </c:pt>
                <c:pt idx="114">
                  <c:v>5473.0994768978053</c:v>
                </c:pt>
                <c:pt idx="115">
                  <c:v>5348.4850033697739</c:v>
                </c:pt>
                <c:pt idx="116">
                  <c:v>5145.3653989907498</c:v>
                </c:pt>
                <c:pt idx="117">
                  <c:v>5880.5311686561208</c:v>
                </c:pt>
                <c:pt idx="118">
                  <c:v>5042.0168723008355</c:v>
                </c:pt>
                <c:pt idx="119">
                  <c:v>5150.5328253252455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E-EE49-9969-13905FF7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E-D240-B592-7F94BF1CD1A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Jul_12!$H$3:$H$122</c:f>
              <c:numCache>
                <c:formatCode>General</c:formatCode>
                <c:ptCount val="120"/>
                <c:pt idx="0">
                  <c:v>1578.1319709277218</c:v>
                </c:pt>
                <c:pt idx="1">
                  <c:v>1584.569522846057</c:v>
                </c:pt>
                <c:pt idx="2">
                  <c:v>1600.6634026418953</c:v>
                </c:pt>
                <c:pt idx="3">
                  <c:v>1480.9122312662814</c:v>
                </c:pt>
                <c:pt idx="4">
                  <c:v>1470.0912147193428</c:v>
                </c:pt>
                <c:pt idx="5">
                  <c:v>1487.8368348100175</c:v>
                </c:pt>
                <c:pt idx="6">
                  <c:v>3265.9987906739102</c:v>
                </c:pt>
                <c:pt idx="7">
                  <c:v>3460.6076792578001</c:v>
                </c:pt>
                <c:pt idx="8">
                  <c:v>3210.729019269781</c:v>
                </c:pt>
                <c:pt idx="9">
                  <c:v>1320.2910756722879</c:v>
                </c:pt>
                <c:pt idx="10">
                  <c:v>1299.6654981444633</c:v>
                </c:pt>
                <c:pt idx="11">
                  <c:v>1227.0948059598074</c:v>
                </c:pt>
                <c:pt idx="12">
                  <c:v>1953.9240641605506</c:v>
                </c:pt>
                <c:pt idx="13">
                  <c:v>2086.2326970084441</c:v>
                </c:pt>
                <c:pt idx="14">
                  <c:v>2235.143437435202</c:v>
                </c:pt>
                <c:pt idx="15">
                  <c:v>2143.0271517616534</c:v>
                </c:pt>
                <c:pt idx="16">
                  <c:v>2275.378136924799</c:v>
                </c:pt>
                <c:pt idx="17">
                  <c:v>2290.8367319918543</c:v>
                </c:pt>
                <c:pt idx="18">
                  <c:v>1394.2805704178925</c:v>
                </c:pt>
                <c:pt idx="19">
                  <c:v>1517.123460806918</c:v>
                </c:pt>
                <c:pt idx="20">
                  <c:v>1420.8990005539049</c:v>
                </c:pt>
                <c:pt idx="21">
                  <c:v>1155.4558647107001</c:v>
                </c:pt>
                <c:pt idx="22">
                  <c:v>1131.1668119135593</c:v>
                </c:pt>
                <c:pt idx="23">
                  <c:v>1103.0025222708421</c:v>
                </c:pt>
                <c:pt idx="24">
                  <c:v>1488.3238864354178</c:v>
                </c:pt>
                <c:pt idx="25">
                  <c:v>1445.6115765035672</c:v>
                </c:pt>
                <c:pt idx="26">
                  <c:v>1537.5584529161081</c:v>
                </c:pt>
                <c:pt idx="27">
                  <c:v>916.24998816623713</c:v>
                </c:pt>
                <c:pt idx="28">
                  <c:v>871.58947173278534</c:v>
                </c:pt>
                <c:pt idx="29">
                  <c:v>878.87406995616504</c:v>
                </c:pt>
                <c:pt idx="30">
                  <c:v>1162.4283913739548</c:v>
                </c:pt>
                <c:pt idx="31">
                  <c:v>1197.9262269919057</c:v>
                </c:pt>
                <c:pt idx="32">
                  <c:v>1153.1680864301418</c:v>
                </c:pt>
                <c:pt idx="33">
                  <c:v>1249.0660009231892</c:v>
                </c:pt>
                <c:pt idx="34">
                  <c:v>1355.1433142964211</c:v>
                </c:pt>
                <c:pt idx="35">
                  <c:v>1236.4414653443575</c:v>
                </c:pt>
                <c:pt idx="36">
                  <c:v>1219.9497986747576</c:v>
                </c:pt>
                <c:pt idx="37">
                  <c:v>1243.1352438243423</c:v>
                </c:pt>
                <c:pt idx="38">
                  <c:v>1192.8105154592747</c:v>
                </c:pt>
                <c:pt idx="39">
                  <c:v>1563.9683931979184</c:v>
                </c:pt>
                <c:pt idx="40">
                  <c:v>1546.453584221792</c:v>
                </c:pt>
                <c:pt idx="41">
                  <c:v>1423.7805558088048</c:v>
                </c:pt>
                <c:pt idx="42">
                  <c:v>1271.2976693463511</c:v>
                </c:pt>
                <c:pt idx="43">
                  <c:v>1377.3056171394801</c:v>
                </c:pt>
                <c:pt idx="44">
                  <c:v>1279.1533212930694</c:v>
                </c:pt>
                <c:pt idx="45">
                  <c:v>1591.1943833885302</c:v>
                </c:pt>
                <c:pt idx="46">
                  <c:v>1449.8966967177614</c:v>
                </c:pt>
                <c:pt idx="47">
                  <c:v>1325.6976255424979</c:v>
                </c:pt>
                <c:pt idx="48">
                  <c:v>2126.7486859723986</c:v>
                </c:pt>
                <c:pt idx="49">
                  <c:v>2072.9903613922093</c:v>
                </c:pt>
                <c:pt idx="50">
                  <c:v>2238.2538559887271</c:v>
                </c:pt>
                <c:pt idx="51">
                  <c:v>1064.6576062181136</c:v>
                </c:pt>
                <c:pt idx="52">
                  <c:v>1078.2532599183937</c:v>
                </c:pt>
                <c:pt idx="53">
                  <c:v>1056.1950054454899</c:v>
                </c:pt>
                <c:pt idx="54">
                  <c:v>1410.7745095394039</c:v>
                </c:pt>
                <c:pt idx="55">
                  <c:v>1368.3054331210544</c:v>
                </c:pt>
                <c:pt idx="56">
                  <c:v>1509.0308537559699</c:v>
                </c:pt>
                <c:pt idx="57">
                  <c:v>1392.0284615164412</c:v>
                </c:pt>
                <c:pt idx="58">
                  <c:v>1324.1195585951441</c:v>
                </c:pt>
                <c:pt idx="59">
                  <c:v>1349.6807748632727</c:v>
                </c:pt>
                <c:pt idx="60">
                  <c:v>1771.5233194344785</c:v>
                </c:pt>
                <c:pt idx="61">
                  <c:v>1700.8727218533181</c:v>
                </c:pt>
                <c:pt idx="62">
                  <c:v>1733.2757115410318</c:v>
                </c:pt>
                <c:pt idx="63">
                  <c:v>1894.0826537851021</c:v>
                </c:pt>
                <c:pt idx="64">
                  <c:v>1856.2436362221465</c:v>
                </c:pt>
                <c:pt idx="65">
                  <c:v>1710.1637106727667</c:v>
                </c:pt>
                <c:pt idx="66">
                  <c:v>3228.7518507357177</c:v>
                </c:pt>
                <c:pt idx="67">
                  <c:v>3368.2055070123365</c:v>
                </c:pt>
                <c:pt idx="68">
                  <c:v>3358.7901646140426</c:v>
                </c:pt>
                <c:pt idx="69">
                  <c:v>1960.8782904220552</c:v>
                </c:pt>
                <c:pt idx="70">
                  <c:v>2102.1084263964649</c:v>
                </c:pt>
                <c:pt idx="71">
                  <c:v>1987.5254858889252</c:v>
                </c:pt>
                <c:pt idx="72">
                  <c:v>1780.3879531264574</c:v>
                </c:pt>
                <c:pt idx="73">
                  <c:v>1751.0582733159229</c:v>
                </c:pt>
                <c:pt idx="74">
                  <c:v>1634.8942658773487</c:v>
                </c:pt>
                <c:pt idx="75">
                  <c:v>3179.1880671673403</c:v>
                </c:pt>
                <c:pt idx="76">
                  <c:v>2974.7152539515591</c:v>
                </c:pt>
                <c:pt idx="77">
                  <c:v>2755.1423633045529</c:v>
                </c:pt>
                <c:pt idx="78">
                  <c:v>2603.2533491433956</c:v>
                </c:pt>
                <c:pt idx="79">
                  <c:v>2523.844706652123</c:v>
                </c:pt>
                <c:pt idx="80">
                  <c:v>2541.7871515998158</c:v>
                </c:pt>
                <c:pt idx="81">
                  <c:v>1902.2544603949416</c:v>
                </c:pt>
                <c:pt idx="82">
                  <c:v>2093.0483799377294</c:v>
                </c:pt>
                <c:pt idx="83">
                  <c:v>1904.7415319718498</c:v>
                </c:pt>
                <c:pt idx="84">
                  <c:v>1286.5443619374494</c:v>
                </c:pt>
                <c:pt idx="85">
                  <c:v>1232.3617311548142</c:v>
                </c:pt>
                <c:pt idx="86">
                  <c:v>1267.0741444496564</c:v>
                </c:pt>
                <c:pt idx="87">
                  <c:v>2132.6638771984753</c:v>
                </c:pt>
                <c:pt idx="88">
                  <c:v>2188.090043769565</c:v>
                </c:pt>
                <c:pt idx="89">
                  <c:v>1886.6214390543782</c:v>
                </c:pt>
                <c:pt idx="90">
                  <c:v>1219.8020196914297</c:v>
                </c:pt>
                <c:pt idx="91">
                  <c:v>1202.6056962168095</c:v>
                </c:pt>
                <c:pt idx="92">
                  <c:v>1240.3914193888309</c:v>
                </c:pt>
                <c:pt idx="93">
                  <c:v>2846.2757718012472</c:v>
                </c:pt>
                <c:pt idx="94">
                  <c:v>2780.1907270434103</c:v>
                </c:pt>
                <c:pt idx="95">
                  <c:v>2743.9505412084673</c:v>
                </c:pt>
                <c:pt idx="96">
                  <c:v>1388.5675909816046</c:v>
                </c:pt>
                <c:pt idx="97">
                  <c:v>1303.0833879238867</c:v>
                </c:pt>
                <c:pt idx="98">
                  <c:v>1302.6570327964166</c:v>
                </c:pt>
                <c:pt idx="99">
                  <c:v>1769.1073070454827</c:v>
                </c:pt>
                <c:pt idx="100">
                  <c:v>1738.356443476715</c:v>
                </c:pt>
                <c:pt idx="101">
                  <c:v>1798.6856940137079</c:v>
                </c:pt>
                <c:pt idx="102">
                  <c:v>1148.2809470583511</c:v>
                </c:pt>
                <c:pt idx="103">
                  <c:v>1291.269797933574</c:v>
                </c:pt>
                <c:pt idx="104">
                  <c:v>1206.8692474915088</c:v>
                </c:pt>
                <c:pt idx="105">
                  <c:v>1498.9580394023571</c:v>
                </c:pt>
                <c:pt idx="106">
                  <c:v>1534.5942221400505</c:v>
                </c:pt>
                <c:pt idx="107">
                  <c:v>1377.3224744945855</c:v>
                </c:pt>
                <c:pt idx="108">
                  <c:v>1126.0394212420042</c:v>
                </c:pt>
                <c:pt idx="109">
                  <c:v>1131.6708618840023</c:v>
                </c:pt>
                <c:pt idx="110">
                  <c:v>1134.4066406186007</c:v>
                </c:pt>
                <c:pt idx="111">
                  <c:v>2240.3185468846295</c:v>
                </c:pt>
                <c:pt idx="112">
                  <c:v>2146.875714780806</c:v>
                </c:pt>
                <c:pt idx="113">
                  <c:v>2102.4637223360232</c:v>
                </c:pt>
                <c:pt idx="114">
                  <c:v>4892.0697917777279</c:v>
                </c:pt>
                <c:pt idx="115">
                  <c:v>4780.6845147262129</c:v>
                </c:pt>
                <c:pt idx="116">
                  <c:v>4599.1282896119401</c:v>
                </c:pt>
                <c:pt idx="117">
                  <c:v>5256.2481298249477</c:v>
                </c:pt>
                <c:pt idx="118">
                  <c:v>4506.7513453267911</c:v>
                </c:pt>
                <c:pt idx="119">
                  <c:v>4603.7471368261968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E-D240-B592-7F94BF1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A-CE47-A721-78BE15AB41BF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Jul_12!$M$3:$M$122</c:f>
              <c:numCache>
                <c:formatCode>General</c:formatCode>
                <c:ptCount val="120"/>
                <c:pt idx="0">
                  <c:v>1508.2526155666205</c:v>
                </c:pt>
                <c:pt idx="1">
                  <c:v>1569.1659292012569</c:v>
                </c:pt>
                <c:pt idx="2">
                  <c:v>1580.2145481971259</c:v>
                </c:pt>
                <c:pt idx="3">
                  <c:v>1455.8630673883581</c:v>
                </c:pt>
                <c:pt idx="4">
                  <c:v>1549.005245682828</c:v>
                </c:pt>
                <c:pt idx="5">
                  <c:v>1478.4338014179643</c:v>
                </c:pt>
                <c:pt idx="6">
                  <c:v>3357.8249452228433</c:v>
                </c:pt>
                <c:pt idx="7">
                  <c:v>3475.7882930424785</c:v>
                </c:pt>
                <c:pt idx="8">
                  <c:v>3303.946714633872</c:v>
                </c:pt>
                <c:pt idx="9">
                  <c:v>1316.4077677386704</c:v>
                </c:pt>
                <c:pt idx="10">
                  <c:v>1294.8250367489782</c:v>
                </c:pt>
                <c:pt idx="11">
                  <c:v>1228.6612052638604</c:v>
                </c:pt>
                <c:pt idx="12">
                  <c:v>1971.3267275357832</c:v>
                </c:pt>
                <c:pt idx="13">
                  <c:v>2038.6911549615827</c:v>
                </c:pt>
                <c:pt idx="14">
                  <c:v>2190.7350778850691</c:v>
                </c:pt>
                <c:pt idx="15">
                  <c:v>2216.3707092477075</c:v>
                </c:pt>
                <c:pt idx="16">
                  <c:v>2314.7869307975693</c:v>
                </c:pt>
                <c:pt idx="17">
                  <c:v>2316.494098121334</c:v>
                </c:pt>
                <c:pt idx="18">
                  <c:v>1375.469983111024</c:v>
                </c:pt>
                <c:pt idx="19">
                  <c:v>1480.8875430837063</c:v>
                </c:pt>
                <c:pt idx="20">
                  <c:v>1405.8624101239491</c:v>
                </c:pt>
                <c:pt idx="21">
                  <c:v>1192.3375683271138</c:v>
                </c:pt>
                <c:pt idx="22">
                  <c:v>1188.8755621591795</c:v>
                </c:pt>
                <c:pt idx="23">
                  <c:v>1123.0316640983206</c:v>
                </c:pt>
                <c:pt idx="24">
                  <c:v>1559.1918445649621</c:v>
                </c:pt>
                <c:pt idx="25">
                  <c:v>1449.0580481141533</c:v>
                </c:pt>
                <c:pt idx="26">
                  <c:v>1530.5762584541537</c:v>
                </c:pt>
                <c:pt idx="27">
                  <c:v>920.84333373609525</c:v>
                </c:pt>
                <c:pt idx="28">
                  <c:v>920.25807686250164</c:v>
                </c:pt>
                <c:pt idx="29">
                  <c:v>923.34779314234663</c:v>
                </c:pt>
                <c:pt idx="30">
                  <c:v>1119.0973693568058</c:v>
                </c:pt>
                <c:pt idx="31">
                  <c:v>1176.1760562663944</c:v>
                </c:pt>
                <c:pt idx="32">
                  <c:v>1161.7100272742684</c:v>
                </c:pt>
                <c:pt idx="33">
                  <c:v>1250.2551956981818</c:v>
                </c:pt>
                <c:pt idx="34">
                  <c:v>1386.7705284498506</c:v>
                </c:pt>
                <c:pt idx="35">
                  <c:v>1245.1990877406433</c:v>
                </c:pt>
                <c:pt idx="36">
                  <c:v>1202.9315657580821</c:v>
                </c:pt>
                <c:pt idx="37">
                  <c:v>1168.1595670739111</c:v>
                </c:pt>
                <c:pt idx="38">
                  <c:v>1119.5088418666044</c:v>
                </c:pt>
                <c:pt idx="39">
                  <c:v>1604.5636484404592</c:v>
                </c:pt>
                <c:pt idx="40">
                  <c:v>1579.6045084007028</c:v>
                </c:pt>
                <c:pt idx="41">
                  <c:v>1476.1242610758156</c:v>
                </c:pt>
                <c:pt idx="42">
                  <c:v>1282.0231457029695</c:v>
                </c:pt>
                <c:pt idx="43">
                  <c:v>1396.8610161842973</c:v>
                </c:pt>
                <c:pt idx="44">
                  <c:v>1258.132209352646</c:v>
                </c:pt>
                <c:pt idx="45">
                  <c:v>1560.1854174859097</c:v>
                </c:pt>
                <c:pt idx="46">
                  <c:v>1418.818864818684</c:v>
                </c:pt>
                <c:pt idx="47">
                  <c:v>1242.064253243411</c:v>
                </c:pt>
                <c:pt idx="48">
                  <c:v>2168.6988524010221</c:v>
                </c:pt>
                <c:pt idx="49">
                  <c:v>2001.0975052809179</c:v>
                </c:pt>
                <c:pt idx="50">
                  <c:v>2256.48612667415</c:v>
                </c:pt>
                <c:pt idx="51">
                  <c:v>1066.4811843479547</c:v>
                </c:pt>
                <c:pt idx="52">
                  <c:v>1092.6337595748601</c:v>
                </c:pt>
                <c:pt idx="53">
                  <c:v>1070.6948911595834</c:v>
                </c:pt>
                <c:pt idx="54">
                  <c:v>1428.5638788463418</c:v>
                </c:pt>
                <c:pt idx="55">
                  <c:v>1405.4905413685069</c:v>
                </c:pt>
                <c:pt idx="56">
                  <c:v>1504.389823731367</c:v>
                </c:pt>
                <c:pt idx="57">
                  <c:v>1455.3833859250647</c:v>
                </c:pt>
                <c:pt idx="58">
                  <c:v>1360.5334718371778</c:v>
                </c:pt>
                <c:pt idx="59">
                  <c:v>1373.7211898334999</c:v>
                </c:pt>
                <c:pt idx="60">
                  <c:v>1825.5129722203449</c:v>
                </c:pt>
                <c:pt idx="61">
                  <c:v>1760.5300556151346</c:v>
                </c:pt>
                <c:pt idx="62">
                  <c:v>1782.7062263173336</c:v>
                </c:pt>
                <c:pt idx="63">
                  <c:v>1966.344103952857</c:v>
                </c:pt>
                <c:pt idx="64">
                  <c:v>1916.4495002500278</c:v>
                </c:pt>
                <c:pt idx="65">
                  <c:v>1747.1493038389494</c:v>
                </c:pt>
                <c:pt idx="66">
                  <c:v>3232.2231847554012</c:v>
                </c:pt>
                <c:pt idx="67">
                  <c:v>3437.5826697032621</c:v>
                </c:pt>
                <c:pt idx="68">
                  <c:v>3439.0210685353172</c:v>
                </c:pt>
                <c:pt idx="69">
                  <c:v>1945.0414445381045</c:v>
                </c:pt>
                <c:pt idx="70">
                  <c:v>2107.7315087327825</c:v>
                </c:pt>
                <c:pt idx="71">
                  <c:v>1980.8347121784627</c:v>
                </c:pt>
                <c:pt idx="72">
                  <c:v>1815.3866355388025</c:v>
                </c:pt>
                <c:pt idx="73">
                  <c:v>1769.7493774043478</c:v>
                </c:pt>
                <c:pt idx="74">
                  <c:v>1649.8761701760404</c:v>
                </c:pt>
                <c:pt idx="75">
                  <c:v>3261.4954783570929</c:v>
                </c:pt>
                <c:pt idx="76">
                  <c:v>3019.8798138055272</c:v>
                </c:pt>
                <c:pt idx="77">
                  <c:v>2734.1236675593468</c:v>
                </c:pt>
                <c:pt idx="78">
                  <c:v>2557.3270521765439</c:v>
                </c:pt>
                <c:pt idx="79">
                  <c:v>2427.7039016134281</c:v>
                </c:pt>
                <c:pt idx="80">
                  <c:v>2630.1713827514536</c:v>
                </c:pt>
                <c:pt idx="81">
                  <c:v>1933.2855098776934</c:v>
                </c:pt>
                <c:pt idx="82">
                  <c:v>2064.2251318610306</c:v>
                </c:pt>
                <c:pt idx="83">
                  <c:v>1912.4790625140695</c:v>
                </c:pt>
                <c:pt idx="84">
                  <c:v>1291.5691143307668</c:v>
                </c:pt>
                <c:pt idx="85">
                  <c:v>1161.9927760790563</c:v>
                </c:pt>
                <c:pt idx="86">
                  <c:v>1179.016468618662</c:v>
                </c:pt>
                <c:pt idx="87">
                  <c:v>2166.0458274688126</c:v>
                </c:pt>
                <c:pt idx="88">
                  <c:v>2269.3405652255287</c:v>
                </c:pt>
                <c:pt idx="89">
                  <c:v>1956.9518931958037</c:v>
                </c:pt>
                <c:pt idx="90">
                  <c:v>1250.4949752744067</c:v>
                </c:pt>
                <c:pt idx="91">
                  <c:v>1238.072801951723</c:v>
                </c:pt>
                <c:pt idx="92">
                  <c:v>1277.5279821637951</c:v>
                </c:pt>
                <c:pt idx="93">
                  <c:v>2974.1615161163522</c:v>
                </c:pt>
                <c:pt idx="94">
                  <c:v>2821.1576991745178</c:v>
                </c:pt>
                <c:pt idx="95">
                  <c:v>2778.5814888550508</c:v>
                </c:pt>
                <c:pt idx="96">
                  <c:v>1353.2739037143676</c:v>
                </c:pt>
                <c:pt idx="97">
                  <c:v>1298.0260979429145</c:v>
                </c:pt>
                <c:pt idx="98">
                  <c:v>1317.8005903928226</c:v>
                </c:pt>
                <c:pt idx="99">
                  <c:v>1812.6521964952644</c:v>
                </c:pt>
                <c:pt idx="100">
                  <c:v>1722.2163678302393</c:v>
                </c:pt>
                <c:pt idx="101">
                  <c:v>1829.1742690733356</c:v>
                </c:pt>
                <c:pt idx="102">
                  <c:v>1151.4938798836272</c:v>
                </c:pt>
                <c:pt idx="103">
                  <c:v>1284.6114744820952</c:v>
                </c:pt>
                <c:pt idx="104">
                  <c:v>1225.8545257323347</c:v>
                </c:pt>
                <c:pt idx="105">
                  <c:v>1459.2486118661129</c:v>
                </c:pt>
                <c:pt idx="106">
                  <c:v>1547.5238672367161</c:v>
                </c:pt>
                <c:pt idx="107">
                  <c:v>1406.7090973647039</c:v>
                </c:pt>
                <c:pt idx="108">
                  <c:v>1158.0768491260062</c:v>
                </c:pt>
                <c:pt idx="109">
                  <c:v>1166.1854369970576</c:v>
                </c:pt>
                <c:pt idx="110">
                  <c:v>1179.1196976983049</c:v>
                </c:pt>
                <c:pt idx="111">
                  <c:v>2360.0267290643401</c:v>
                </c:pt>
                <c:pt idx="112">
                  <c:v>2241.5353874340103</c:v>
                </c:pt>
                <c:pt idx="113">
                  <c:v>2089.8348947873192</c:v>
                </c:pt>
                <c:pt idx="114">
                  <c:v>4621.3210053081993</c:v>
                </c:pt>
                <c:pt idx="115">
                  <c:v>4748.1710465915503</c:v>
                </c:pt>
                <c:pt idx="116">
                  <c:v>4463.2957617005359</c:v>
                </c:pt>
                <c:pt idx="117">
                  <c:v>4583.1683822272071</c:v>
                </c:pt>
                <c:pt idx="118">
                  <c:v>4444.4370325957407</c:v>
                </c:pt>
                <c:pt idx="119">
                  <c:v>4494.9215019895946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A-CE47-A721-78BE15AB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0-C74A-BD66-FC3EB6C4C613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Jul_12!$Q$3:$Q$122</c:f>
              <c:numCache>
                <c:formatCode>0.0</c:formatCode>
                <c:ptCount val="120"/>
                <c:pt idx="0">
                  <c:v>1759.9100149414699</c:v>
                </c:pt>
                <c:pt idx="1">
                  <c:v>1761.9582277966538</c:v>
                </c:pt>
                <c:pt idx="2">
                  <c:v>1773.8873795905813</c:v>
                </c:pt>
                <c:pt idx="3">
                  <c:v>1649.4865834301343</c:v>
                </c:pt>
                <c:pt idx="4">
                  <c:v>1633.3934824251191</c:v>
                </c:pt>
                <c:pt idx="5">
                  <c:v>1661.0331020533131</c:v>
                </c:pt>
                <c:pt idx="6">
                  <c:v>3657.9731123567635</c:v>
                </c:pt>
                <c:pt idx="7">
                  <c:v>3865.270259568219</c:v>
                </c:pt>
                <c:pt idx="8">
                  <c:v>3589.774376629216</c:v>
                </c:pt>
                <c:pt idx="9">
                  <c:v>1474.0380207251073</c:v>
                </c:pt>
                <c:pt idx="10">
                  <c:v>1450.0671779693853</c:v>
                </c:pt>
                <c:pt idx="11">
                  <c:v>1371.5373466316253</c:v>
                </c:pt>
                <c:pt idx="12">
                  <c:v>2184.3177248024044</c:v>
                </c:pt>
                <c:pt idx="13">
                  <c:v>2350.4930600751713</c:v>
                </c:pt>
                <c:pt idx="14">
                  <c:v>2482.3889648155759</c:v>
                </c:pt>
                <c:pt idx="15">
                  <c:v>2396.6341189007394</c:v>
                </c:pt>
                <c:pt idx="16">
                  <c:v>2533.7068253630373</c:v>
                </c:pt>
                <c:pt idx="17">
                  <c:v>2565.6679490373335</c:v>
                </c:pt>
                <c:pt idx="18">
                  <c:v>1561.2558758222181</c:v>
                </c:pt>
                <c:pt idx="19">
                  <c:v>1696.1678302614655</c:v>
                </c:pt>
                <c:pt idx="20">
                  <c:v>1586.8472825952283</c:v>
                </c:pt>
                <c:pt idx="21">
                  <c:v>1289.3837540885402</c:v>
                </c:pt>
                <c:pt idx="22">
                  <c:v>1262.1042597975213</c:v>
                </c:pt>
                <c:pt idx="23">
                  <c:v>1222.9406293797219</c:v>
                </c:pt>
                <c:pt idx="24">
                  <c:v>1665.2870825986947</c:v>
                </c:pt>
                <c:pt idx="25">
                  <c:v>1623.2424494834941</c:v>
                </c:pt>
                <c:pt idx="26">
                  <c:v>1721.5341586987411</c:v>
                </c:pt>
                <c:pt idx="27">
                  <c:v>1031.3989656696795</c:v>
                </c:pt>
                <c:pt idx="28">
                  <c:v>971.01044819211882</c:v>
                </c:pt>
                <c:pt idx="29">
                  <c:v>982.35439631313648</c:v>
                </c:pt>
                <c:pt idx="30">
                  <c:v>1334.2889260538761</c:v>
                </c:pt>
                <c:pt idx="31">
                  <c:v>1375.0834256976339</c:v>
                </c:pt>
                <c:pt idx="32">
                  <c:v>1318.6385679394868</c:v>
                </c:pt>
                <c:pt idx="33">
                  <c:v>1434.3668288000581</c:v>
                </c:pt>
                <c:pt idx="34">
                  <c:v>1548.8292518719657</c:v>
                </c:pt>
                <c:pt idx="35">
                  <c:v>1422.8592125394775</c:v>
                </c:pt>
                <c:pt idx="36">
                  <c:v>1394.2627861319349</c:v>
                </c:pt>
                <c:pt idx="37">
                  <c:v>1421.3056843442992</c:v>
                </c:pt>
                <c:pt idx="38">
                  <c:v>1370.9023251229564</c:v>
                </c:pt>
                <c:pt idx="39">
                  <c:v>1790.4508346232876</c:v>
                </c:pt>
                <c:pt idx="40">
                  <c:v>1767.1670910560465</c:v>
                </c:pt>
                <c:pt idx="41">
                  <c:v>1626.8317107582673</c:v>
                </c:pt>
                <c:pt idx="42">
                  <c:v>1455.7709950447377</c:v>
                </c:pt>
                <c:pt idx="43">
                  <c:v>1585.2700366971369</c:v>
                </c:pt>
                <c:pt idx="44">
                  <c:v>1465.4182133431912</c:v>
                </c:pt>
                <c:pt idx="45">
                  <c:v>1813.6195020279231</c:v>
                </c:pt>
                <c:pt idx="46">
                  <c:v>1660.0503630304763</c:v>
                </c:pt>
                <c:pt idx="47">
                  <c:v>1515.5338821580194</c:v>
                </c:pt>
                <c:pt idx="48">
                  <c:v>2433.4772519040926</c:v>
                </c:pt>
                <c:pt idx="49">
                  <c:v>2378.0489002489626</c:v>
                </c:pt>
                <c:pt idx="50">
                  <c:v>2566.9656005268262</c:v>
                </c:pt>
                <c:pt idx="51">
                  <c:v>1216.8345227542177</c:v>
                </c:pt>
                <c:pt idx="52">
                  <c:v>1231.9862174973152</c:v>
                </c:pt>
                <c:pt idx="53">
                  <c:v>1207.3790980601075</c:v>
                </c:pt>
                <c:pt idx="54">
                  <c:v>1632.5279808072546</c:v>
                </c:pt>
                <c:pt idx="55">
                  <c:v>1570.6937227670687</c:v>
                </c:pt>
                <c:pt idx="56">
                  <c:v>1730.8413823934807</c:v>
                </c:pt>
                <c:pt idx="57">
                  <c:v>1608.0742962535207</c:v>
                </c:pt>
                <c:pt idx="58">
                  <c:v>1521.6904568574298</c:v>
                </c:pt>
                <c:pt idx="59">
                  <c:v>1547.9853600128563</c:v>
                </c:pt>
                <c:pt idx="60">
                  <c:v>2013.028485057248</c:v>
                </c:pt>
                <c:pt idx="61">
                  <c:v>1942.9910710623237</c:v>
                </c:pt>
                <c:pt idx="62">
                  <c:v>1974.5443851798289</c:v>
                </c:pt>
                <c:pt idx="63">
                  <c:v>2146.354916386128</c:v>
                </c:pt>
                <c:pt idx="64">
                  <c:v>2119.726107940141</c:v>
                </c:pt>
                <c:pt idx="65">
                  <c:v>1944.2677947549396</c:v>
                </c:pt>
                <c:pt idx="66">
                  <c:v>3681.5239622071717</c:v>
                </c:pt>
                <c:pt idx="67">
                  <c:v>3817.0390627233937</c:v>
                </c:pt>
                <c:pt idx="68">
                  <c:v>3817.2214518223382</c:v>
                </c:pt>
                <c:pt idx="69">
                  <c:v>2219.12816686523</c:v>
                </c:pt>
                <c:pt idx="70">
                  <c:v>2394.0393127535963</c:v>
                </c:pt>
                <c:pt idx="71">
                  <c:v>2267.6436671846309</c:v>
                </c:pt>
                <c:pt idx="72">
                  <c:v>2038.0157916127293</c:v>
                </c:pt>
                <c:pt idx="73">
                  <c:v>1988.9531239964929</c:v>
                </c:pt>
                <c:pt idx="74">
                  <c:v>1866.7524277032651</c:v>
                </c:pt>
                <c:pt idx="75">
                  <c:v>3611.8513264101375</c:v>
                </c:pt>
                <c:pt idx="76">
                  <c:v>3350.3053585228408</c:v>
                </c:pt>
                <c:pt idx="77">
                  <c:v>3114.2938644878604</c:v>
                </c:pt>
                <c:pt idx="78">
                  <c:v>2940.6594422921098</c:v>
                </c:pt>
                <c:pt idx="79">
                  <c:v>2851.653562006893</c:v>
                </c:pt>
                <c:pt idx="80">
                  <c:v>2853.2950638973994</c:v>
                </c:pt>
                <c:pt idx="81">
                  <c:v>2146.5373054850734</c:v>
                </c:pt>
                <c:pt idx="82">
                  <c:v>2372.1526208801824</c:v>
                </c:pt>
                <c:pt idx="83">
                  <c:v>2156.3863168281096</c:v>
                </c:pt>
                <c:pt idx="84">
                  <c:v>1454.2065247993064</c:v>
                </c:pt>
                <c:pt idx="85">
                  <c:v>1388.2363877108578</c:v>
                </c:pt>
                <c:pt idx="86">
                  <c:v>1434.1619628252383</c:v>
                </c:pt>
                <c:pt idx="87">
                  <c:v>2417.0203392206809</c:v>
                </c:pt>
                <c:pt idx="88">
                  <c:v>2473.5609598936667</c:v>
                </c:pt>
                <c:pt idx="89">
                  <c:v>2121.1852207317024</c:v>
                </c:pt>
                <c:pt idx="90">
                  <c:v>1380.3389397265344</c:v>
                </c:pt>
                <c:pt idx="91">
                  <c:v>1360.6773948602508</c:v>
                </c:pt>
                <c:pt idx="92">
                  <c:v>1406.311147416319</c:v>
                </c:pt>
                <c:pt idx="93">
                  <c:v>3216.9789271939608</c:v>
                </c:pt>
                <c:pt idx="94">
                  <c:v>3148.5830150895422</c:v>
                </c:pt>
                <c:pt idx="95">
                  <c:v>3089.1241688334339</c:v>
                </c:pt>
                <c:pt idx="96">
                  <c:v>1573.6896235182523</c:v>
                </c:pt>
                <c:pt idx="97">
                  <c:v>1489.55353217487</c:v>
                </c:pt>
                <c:pt idx="98">
                  <c:v>1473.5215303775942</c:v>
                </c:pt>
                <c:pt idx="99">
                  <c:v>2017.4058234319309</c:v>
                </c:pt>
                <c:pt idx="100">
                  <c:v>1954.6639733948111</c:v>
                </c:pt>
                <c:pt idx="101">
                  <c:v>2028.3491693686378</c:v>
                </c:pt>
                <c:pt idx="102">
                  <c:v>1292.5550664042501</c:v>
                </c:pt>
                <c:pt idx="103">
                  <c:v>1457.4348118506352</c:v>
                </c:pt>
                <c:pt idx="104">
                  <c:v>1361.8994018231833</c:v>
                </c:pt>
                <c:pt idx="105">
                  <c:v>1693.1727222371978</c:v>
                </c:pt>
                <c:pt idx="106">
                  <c:v>1732.9153068973385</c:v>
                </c:pt>
                <c:pt idx="107">
                  <c:v>1570.1147971789278</c:v>
                </c:pt>
                <c:pt idx="108">
                  <c:v>1270.9237192693593</c:v>
                </c:pt>
                <c:pt idx="109">
                  <c:v>1280.9186418915517</c:v>
                </c:pt>
                <c:pt idx="110">
                  <c:v>1283.1620278085768</c:v>
                </c:pt>
                <c:pt idx="111">
                  <c:v>2540.3153701075789</c:v>
                </c:pt>
                <c:pt idx="112">
                  <c:v>2426.6869614647721</c:v>
                </c:pt>
                <c:pt idx="113">
                  <c:v>2375.070846463304</c:v>
                </c:pt>
                <c:pt idx="114">
                  <c:v>5490.8238237427249</c:v>
                </c:pt>
                <c:pt idx="115">
                  <c:v>5406.0128927332453</c:v>
                </c:pt>
                <c:pt idx="116">
                  <c:v>5161.2467219489008</c:v>
                </c:pt>
                <c:pt idx="117">
                  <c:v>5896.8219579945535</c:v>
                </c:pt>
                <c:pt idx="118">
                  <c:v>5044.7000877229711</c:v>
                </c:pt>
                <c:pt idx="119">
                  <c:v>5186.234028504382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0-C74A-BD66-FC3EB6C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8-1C48-ABFC-C7754C94847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Jul_12!$R$3:$R$122</c:f>
              <c:numCache>
                <c:formatCode>General</c:formatCode>
                <c:ptCount val="120"/>
                <c:pt idx="0">
                  <c:v>1573.076216992541</c:v>
                </c:pt>
                <c:pt idx="1">
                  <c:v>1574.9069895334512</c:v>
                </c:pt>
                <c:pt idx="2">
                  <c:v>1585.5697307057865</c:v>
                </c:pt>
                <c:pt idx="3">
                  <c:v>1474.3754468199456</c:v>
                </c:pt>
                <c:pt idx="4">
                  <c:v>1459.9908054270786</c:v>
                </c:pt>
                <c:pt idx="5">
                  <c:v>1484.696175539583</c:v>
                </c:pt>
                <c:pt idx="6">
                  <c:v>3269.6390477884638</c:v>
                </c:pt>
                <c:pt idx="7">
                  <c:v>3454.9293236322478</c:v>
                </c:pt>
                <c:pt idx="8">
                  <c:v>3208.6803576900197</c:v>
                </c:pt>
                <c:pt idx="9">
                  <c:v>1317.5526780683394</c:v>
                </c:pt>
                <c:pt idx="10">
                  <c:v>1296.1266038258173</c:v>
                </c:pt>
                <c:pt idx="11">
                  <c:v>1225.9335775045399</c:v>
                </c:pt>
                <c:pt idx="12">
                  <c:v>1952.4283821728216</c:v>
                </c:pt>
                <c:pt idx="13">
                  <c:v>2100.962378541406</c:v>
                </c:pt>
                <c:pt idx="14">
                  <c:v>2218.8560828242048</c:v>
                </c:pt>
                <c:pt idx="15">
                  <c:v>2142.205056660815</c:v>
                </c:pt>
                <c:pt idx="16">
                  <c:v>2264.7259882448147</c:v>
                </c:pt>
                <c:pt idx="17">
                  <c:v>2293.2940872348445</c:v>
                </c:pt>
                <c:pt idx="18">
                  <c:v>1395.5113989038073</c:v>
                </c:pt>
                <c:pt idx="19">
                  <c:v>1516.1009660490454</c:v>
                </c:pt>
                <c:pt idx="20">
                  <c:v>1418.3859964754015</c:v>
                </c:pt>
                <c:pt idx="21">
                  <c:v>1152.5014920724213</c:v>
                </c:pt>
                <c:pt idx="22">
                  <c:v>1128.1180160330439</c:v>
                </c:pt>
                <c:pt idx="23">
                  <c:v>1093.1120355804724</c:v>
                </c:pt>
                <c:pt idx="24">
                  <c:v>1488.4985492783969</c:v>
                </c:pt>
                <c:pt idx="25">
                  <c:v>1450.9174162408087</c:v>
                </c:pt>
                <c:pt idx="26">
                  <c:v>1538.7743798249351</c:v>
                </c:pt>
                <c:pt idx="27">
                  <c:v>921.90462543599904</c:v>
                </c:pt>
                <c:pt idx="28">
                  <c:v>867.92701304849925</c:v>
                </c:pt>
                <c:pt idx="29">
                  <c:v>878.0666763520029</c:v>
                </c:pt>
                <c:pt idx="30">
                  <c:v>1192.6394863101432</c:v>
                </c:pt>
                <c:pt idx="31">
                  <c:v>1229.1032012892531</c:v>
                </c:pt>
                <c:pt idx="32">
                  <c:v>1178.6505857821919</c:v>
                </c:pt>
                <c:pt idx="33">
                  <c:v>1282.0930193430506</c:v>
                </c:pt>
                <c:pt idx="34">
                  <c:v>1384.403997714149</c:v>
                </c:pt>
                <c:pt idx="35">
                  <c:v>1271.8070630724981</c:v>
                </c:pt>
                <c:pt idx="36">
                  <c:v>1246.2464617401745</c:v>
                </c:pt>
                <c:pt idx="37">
                  <c:v>1270.4184589759736</c:v>
                </c:pt>
                <c:pt idx="38">
                  <c:v>1225.3659705109521</c:v>
                </c:pt>
                <c:pt idx="39">
                  <c:v>1600.3747928748555</c:v>
                </c:pt>
                <c:pt idx="40">
                  <c:v>1579.562874687437</c:v>
                </c:pt>
                <c:pt idx="41">
                  <c:v>1454.1256379680462</c:v>
                </c:pt>
                <c:pt idx="42">
                  <c:v>1301.2248980062793</c:v>
                </c:pt>
                <c:pt idx="43">
                  <c:v>1416.9761925708995</c:v>
                </c:pt>
                <c:pt idx="44">
                  <c:v>1309.8479580130925</c:v>
                </c:pt>
                <c:pt idx="45">
                  <c:v>1621.0838514995685</c:v>
                </c:pt>
                <c:pt idx="46">
                  <c:v>1483.8177650690416</c:v>
                </c:pt>
                <c:pt idx="47">
                  <c:v>1354.6432975713499</c:v>
                </c:pt>
                <c:pt idx="48">
                  <c:v>2175.1368860128937</c:v>
                </c:pt>
                <c:pt idx="49">
                  <c:v>2125.592863309731</c:v>
                </c:pt>
                <c:pt idx="50">
                  <c:v>2294.4539787513058</c:v>
                </c:pt>
                <c:pt idx="51">
                  <c:v>1087.6541593087015</c:v>
                </c:pt>
                <c:pt idx="52">
                  <c:v>1101.1973350649291</c:v>
                </c:pt>
                <c:pt idx="53">
                  <c:v>1079.2025319063973</c:v>
                </c:pt>
                <c:pt idx="54">
                  <c:v>1459.2171863219696</c:v>
                </c:pt>
                <c:pt idx="55">
                  <c:v>1403.9473146281998</c:v>
                </c:pt>
                <c:pt idx="56">
                  <c:v>1547.0935393933923</c:v>
                </c:pt>
                <c:pt idx="57">
                  <c:v>1437.3595292470447</c:v>
                </c:pt>
                <c:pt idx="58">
                  <c:v>1360.1462841760956</c:v>
                </c:pt>
                <c:pt idx="59">
                  <c:v>1383.6496942543088</c:v>
                </c:pt>
                <c:pt idx="60">
                  <c:v>1799.3233785179614</c:v>
                </c:pt>
                <c:pt idx="61">
                  <c:v>1736.7212060661273</c:v>
                </c:pt>
                <c:pt idx="62">
                  <c:v>1764.9247889676046</c:v>
                </c:pt>
                <c:pt idx="63">
                  <c:v>1918.495743263511</c:v>
                </c:pt>
                <c:pt idx="64">
                  <c:v>1894.6938756125535</c:v>
                </c:pt>
                <c:pt idx="65">
                  <c:v>1737.8623915014471</c:v>
                </c:pt>
                <c:pt idx="66">
                  <c:v>3290.6897159903106</c:v>
                </c:pt>
                <c:pt idx="67">
                  <c:v>3411.8183986249805</c:v>
                </c:pt>
                <c:pt idx="68">
                  <c:v>3411.9814251157395</c:v>
                </c:pt>
                <c:pt idx="69">
                  <c:v>1983.5433130767456</c:v>
                </c:pt>
                <c:pt idx="70">
                  <c:v>2139.8857177155719</c:v>
                </c:pt>
                <c:pt idx="71">
                  <c:v>2026.9083596189016</c:v>
                </c:pt>
                <c:pt idx="72">
                  <c:v>1821.6580077520794</c:v>
                </c:pt>
                <c:pt idx="73">
                  <c:v>1777.8038817376437</c:v>
                </c:pt>
                <c:pt idx="74">
                  <c:v>1668.576132928453</c:v>
                </c:pt>
                <c:pt idx="75">
                  <c:v>3228.4135965199957</c:v>
                </c:pt>
                <c:pt idx="76">
                  <c:v>2994.633608770177</c:v>
                </c:pt>
                <c:pt idx="77">
                  <c:v>2783.677329726755</c:v>
                </c:pt>
                <c:pt idx="78">
                  <c:v>2628.4761105232487</c:v>
                </c:pt>
                <c:pt idx="79">
                  <c:v>2548.9191830323757</c:v>
                </c:pt>
                <c:pt idx="80">
                  <c:v>2550.386421449216</c:v>
                </c:pt>
                <c:pt idx="81">
                  <c:v>1918.6587697542709</c:v>
                </c:pt>
                <c:pt idx="82">
                  <c:v>2120.3225388243736</c:v>
                </c:pt>
                <c:pt idx="83">
                  <c:v>1927.4622002553103</c:v>
                </c:pt>
                <c:pt idx="84">
                  <c:v>1299.8265134784415</c:v>
                </c:pt>
                <c:pt idx="85">
                  <c:v>1240.8598317705548</c:v>
                </c:pt>
                <c:pt idx="86">
                  <c:v>1281.9099021439195</c:v>
                </c:pt>
                <c:pt idx="87">
                  <c:v>2160.4270555513299</c:v>
                </c:pt>
                <c:pt idx="88">
                  <c:v>2210.9652676869255</c:v>
                </c:pt>
                <c:pt idx="89">
                  <c:v>1895.9980875386332</c:v>
                </c:pt>
                <c:pt idx="90">
                  <c:v>1233.8007847206472</c:v>
                </c:pt>
                <c:pt idx="91">
                  <c:v>1216.2265290167206</c:v>
                </c:pt>
                <c:pt idx="92">
                  <c:v>1257.0157570048693</c:v>
                </c:pt>
                <c:pt idx="93">
                  <c:v>2875.4612440246274</c:v>
                </c:pt>
                <c:pt idx="94">
                  <c:v>2814.3263099896321</c:v>
                </c:pt>
                <c:pt idx="95">
                  <c:v>2761.1796740018767</c:v>
                </c:pt>
                <c:pt idx="96">
                  <c:v>1406.6251675753083</c:v>
                </c:pt>
                <c:pt idx="97">
                  <c:v>1331.421047387727</c:v>
                </c:pt>
                <c:pt idx="98">
                  <c:v>1317.091018849924</c:v>
                </c:pt>
                <c:pt idx="99">
                  <c:v>1803.2360142962013</c:v>
                </c:pt>
                <c:pt idx="100">
                  <c:v>1747.1549014747663</c:v>
                </c:pt>
                <c:pt idx="101">
                  <c:v>1813.0176037418003</c:v>
                </c:pt>
                <c:pt idx="102">
                  <c:v>1155.3361347178663</c:v>
                </c:pt>
                <c:pt idx="103">
                  <c:v>1302.7120823648936</c:v>
                </c:pt>
                <c:pt idx="104">
                  <c:v>1217.3188065048128</c:v>
                </c:pt>
                <c:pt idx="105">
                  <c:v>1513.4238216721747</c:v>
                </c:pt>
                <c:pt idx="106">
                  <c:v>1548.9472940087758</c:v>
                </c:pt>
                <c:pt idx="107">
                  <c:v>1403.4298483564123</c:v>
                </c:pt>
                <c:pt idx="108">
                  <c:v>1136.001192913732</c:v>
                </c:pt>
                <c:pt idx="109">
                  <c:v>1144.9350446073793</c:v>
                </c:pt>
                <c:pt idx="110">
                  <c:v>1146.9402704437268</c:v>
                </c:pt>
                <c:pt idx="111">
                  <c:v>2270.63296330508</c:v>
                </c:pt>
                <c:pt idx="112">
                  <c:v>2169.0674595616092</c:v>
                </c:pt>
                <c:pt idx="113">
                  <c:v>2122.9309626765335</c:v>
                </c:pt>
                <c:pt idx="114">
                  <c:v>4907.9125043293679</c:v>
                </c:pt>
                <c:pt idx="115">
                  <c:v>4832.1051861259748</c:v>
                </c:pt>
                <c:pt idx="116">
                  <c:v>4613.3236355260742</c:v>
                </c:pt>
                <c:pt idx="117">
                  <c:v>5270.8094727610951</c:v>
                </c:pt>
                <c:pt idx="118">
                  <c:v>4509.1497079304436</c:v>
                </c:pt>
                <c:pt idx="119">
                  <c:v>4635.6582647601927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8-1C48-ABFC-C7754C94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0-DC4A-8050-B36E8681A046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Jul_12!$W$3:$W$122</c:f>
              <c:numCache>
                <c:formatCode>General</c:formatCode>
                <c:ptCount val="120"/>
                <c:pt idx="0">
                  <c:v>1531.5</c:v>
                </c:pt>
                <c:pt idx="1">
                  <c:v>1548.8</c:v>
                </c:pt>
                <c:pt idx="2">
                  <c:v>1562.4</c:v>
                </c:pt>
                <c:pt idx="3">
                  <c:v>1443</c:v>
                </c:pt>
                <c:pt idx="4">
                  <c:v>1418.9</c:v>
                </c:pt>
                <c:pt idx="5">
                  <c:v>1456.7</c:v>
                </c:pt>
                <c:pt idx="6">
                  <c:v>3153.3</c:v>
                </c:pt>
                <c:pt idx="7">
                  <c:v>3339.2</c:v>
                </c:pt>
                <c:pt idx="8">
                  <c:v>3104.6</c:v>
                </c:pt>
                <c:pt idx="9">
                  <c:v>1283.8</c:v>
                </c:pt>
                <c:pt idx="10">
                  <c:v>1258.0999999999999</c:v>
                </c:pt>
                <c:pt idx="11">
                  <c:v>1196.9000000000001</c:v>
                </c:pt>
                <c:pt idx="12">
                  <c:v>1887.7</c:v>
                </c:pt>
                <c:pt idx="13">
                  <c:v>2028.6</c:v>
                </c:pt>
                <c:pt idx="14">
                  <c:v>2164.4</c:v>
                </c:pt>
                <c:pt idx="15">
                  <c:v>2077.9</c:v>
                </c:pt>
                <c:pt idx="16">
                  <c:v>2203.4</c:v>
                </c:pt>
                <c:pt idx="17">
                  <c:v>2211.8000000000002</c:v>
                </c:pt>
                <c:pt idx="18">
                  <c:v>1354.7</c:v>
                </c:pt>
                <c:pt idx="19">
                  <c:v>1477.3</c:v>
                </c:pt>
                <c:pt idx="20">
                  <c:v>1389.2</c:v>
                </c:pt>
                <c:pt idx="21">
                  <c:v>1119.9000000000001</c:v>
                </c:pt>
                <c:pt idx="22">
                  <c:v>1100</c:v>
                </c:pt>
                <c:pt idx="23">
                  <c:v>1078.0999999999999</c:v>
                </c:pt>
                <c:pt idx="24">
                  <c:v>1441.5</c:v>
                </c:pt>
                <c:pt idx="25">
                  <c:v>1404.9</c:v>
                </c:pt>
                <c:pt idx="26">
                  <c:v>1487.9</c:v>
                </c:pt>
                <c:pt idx="27">
                  <c:v>899.32</c:v>
                </c:pt>
                <c:pt idx="28">
                  <c:v>848.84</c:v>
                </c:pt>
                <c:pt idx="29">
                  <c:v>867.71</c:v>
                </c:pt>
                <c:pt idx="30">
                  <c:v>1155.7</c:v>
                </c:pt>
                <c:pt idx="31">
                  <c:v>1190.8</c:v>
                </c:pt>
                <c:pt idx="32">
                  <c:v>1141.5999999999999</c:v>
                </c:pt>
                <c:pt idx="33">
                  <c:v>1239.0999999999999</c:v>
                </c:pt>
                <c:pt idx="34">
                  <c:v>1340.4</c:v>
                </c:pt>
                <c:pt idx="35">
                  <c:v>1226.5</c:v>
                </c:pt>
                <c:pt idx="36">
                  <c:v>1209.2</c:v>
                </c:pt>
                <c:pt idx="37">
                  <c:v>1233.5999999999999</c:v>
                </c:pt>
                <c:pt idx="38">
                  <c:v>1187.5999999999999</c:v>
                </c:pt>
                <c:pt idx="39">
                  <c:v>1551.9</c:v>
                </c:pt>
                <c:pt idx="40">
                  <c:v>1537.2</c:v>
                </c:pt>
                <c:pt idx="41">
                  <c:v>1411.8</c:v>
                </c:pt>
                <c:pt idx="42">
                  <c:v>1256.8</c:v>
                </c:pt>
                <c:pt idx="43">
                  <c:v>1370.4</c:v>
                </c:pt>
                <c:pt idx="44">
                  <c:v>1265</c:v>
                </c:pt>
                <c:pt idx="45">
                  <c:v>1571.4</c:v>
                </c:pt>
                <c:pt idx="46">
                  <c:v>1438.2</c:v>
                </c:pt>
                <c:pt idx="47">
                  <c:v>1315.3</c:v>
                </c:pt>
                <c:pt idx="48">
                  <c:v>2104.6</c:v>
                </c:pt>
                <c:pt idx="49">
                  <c:v>2048.3000000000002</c:v>
                </c:pt>
                <c:pt idx="50">
                  <c:v>2212.1</c:v>
                </c:pt>
                <c:pt idx="51">
                  <c:v>1057.9000000000001</c:v>
                </c:pt>
                <c:pt idx="52">
                  <c:v>1066.5999999999999</c:v>
                </c:pt>
                <c:pt idx="53">
                  <c:v>1048.3</c:v>
                </c:pt>
                <c:pt idx="54">
                  <c:v>1405.3</c:v>
                </c:pt>
                <c:pt idx="55">
                  <c:v>1354.8</c:v>
                </c:pt>
                <c:pt idx="56">
                  <c:v>1496</c:v>
                </c:pt>
                <c:pt idx="57">
                  <c:v>1383.9</c:v>
                </c:pt>
                <c:pt idx="58">
                  <c:v>1312</c:v>
                </c:pt>
                <c:pt idx="59">
                  <c:v>1337.8</c:v>
                </c:pt>
                <c:pt idx="60">
                  <c:v>1747.7</c:v>
                </c:pt>
                <c:pt idx="61">
                  <c:v>1677.8</c:v>
                </c:pt>
                <c:pt idx="62">
                  <c:v>1714.8</c:v>
                </c:pt>
                <c:pt idx="63">
                  <c:v>1866.2</c:v>
                </c:pt>
                <c:pt idx="64">
                  <c:v>1834.9</c:v>
                </c:pt>
                <c:pt idx="65">
                  <c:v>1683.4</c:v>
                </c:pt>
                <c:pt idx="66">
                  <c:v>3157.6</c:v>
                </c:pt>
                <c:pt idx="67">
                  <c:v>3296.9</c:v>
                </c:pt>
                <c:pt idx="68">
                  <c:v>3287.8</c:v>
                </c:pt>
                <c:pt idx="69">
                  <c:v>1922.7</c:v>
                </c:pt>
                <c:pt idx="70">
                  <c:v>2061.8000000000002</c:v>
                </c:pt>
                <c:pt idx="71">
                  <c:v>1955</c:v>
                </c:pt>
                <c:pt idx="72">
                  <c:v>1764.5</c:v>
                </c:pt>
                <c:pt idx="73">
                  <c:v>1726</c:v>
                </c:pt>
                <c:pt idx="74">
                  <c:v>1622.6</c:v>
                </c:pt>
                <c:pt idx="75">
                  <c:v>3121.9</c:v>
                </c:pt>
                <c:pt idx="76">
                  <c:v>2913.7</c:v>
                </c:pt>
                <c:pt idx="77">
                  <c:v>2705.7</c:v>
                </c:pt>
                <c:pt idx="78">
                  <c:v>2554.1999999999998</c:v>
                </c:pt>
                <c:pt idx="79">
                  <c:v>2475.9</c:v>
                </c:pt>
                <c:pt idx="80">
                  <c:v>2503.1</c:v>
                </c:pt>
                <c:pt idx="81">
                  <c:v>1868.1</c:v>
                </c:pt>
                <c:pt idx="82">
                  <c:v>2049.5</c:v>
                </c:pt>
                <c:pt idx="83">
                  <c:v>1878.1</c:v>
                </c:pt>
                <c:pt idx="84">
                  <c:v>1269.3</c:v>
                </c:pt>
                <c:pt idx="85">
                  <c:v>1218.8</c:v>
                </c:pt>
                <c:pt idx="86">
                  <c:v>1247.7</c:v>
                </c:pt>
                <c:pt idx="87">
                  <c:v>2103.1999999999998</c:v>
                </c:pt>
                <c:pt idx="88">
                  <c:v>2158.6</c:v>
                </c:pt>
                <c:pt idx="89">
                  <c:v>1851.1</c:v>
                </c:pt>
                <c:pt idx="90">
                  <c:v>1202</c:v>
                </c:pt>
                <c:pt idx="91">
                  <c:v>1187.8</c:v>
                </c:pt>
                <c:pt idx="92">
                  <c:v>1233.9000000000001</c:v>
                </c:pt>
                <c:pt idx="93">
                  <c:v>2803.5</c:v>
                </c:pt>
                <c:pt idx="94">
                  <c:v>2737.6</c:v>
                </c:pt>
                <c:pt idx="95">
                  <c:v>2696.6</c:v>
                </c:pt>
                <c:pt idx="96">
                  <c:v>1369.9</c:v>
                </c:pt>
                <c:pt idx="97">
                  <c:v>1287.3</c:v>
                </c:pt>
                <c:pt idx="98">
                  <c:v>1281.5999999999999</c:v>
                </c:pt>
                <c:pt idx="99">
                  <c:v>1747.3</c:v>
                </c:pt>
                <c:pt idx="100">
                  <c:v>1704.5</c:v>
                </c:pt>
                <c:pt idx="101">
                  <c:v>1777.8</c:v>
                </c:pt>
                <c:pt idx="102">
                  <c:v>1133.9000000000001</c:v>
                </c:pt>
                <c:pt idx="103">
                  <c:v>1276.0999999999999</c:v>
                </c:pt>
                <c:pt idx="104">
                  <c:v>1188.7</c:v>
                </c:pt>
                <c:pt idx="105">
                  <c:v>1472.7</c:v>
                </c:pt>
                <c:pt idx="106">
                  <c:v>1514.1</c:v>
                </c:pt>
                <c:pt idx="107">
                  <c:v>1363.5</c:v>
                </c:pt>
                <c:pt idx="108">
                  <c:v>1116.4000000000001</c:v>
                </c:pt>
                <c:pt idx="109">
                  <c:v>1114.3</c:v>
                </c:pt>
                <c:pt idx="110">
                  <c:v>1121.3</c:v>
                </c:pt>
                <c:pt idx="111">
                  <c:v>2198.8000000000002</c:v>
                </c:pt>
                <c:pt idx="112">
                  <c:v>2112.4</c:v>
                </c:pt>
                <c:pt idx="113">
                  <c:v>2062.5</c:v>
                </c:pt>
                <c:pt idx="114">
                  <c:v>4768.8</c:v>
                </c:pt>
                <c:pt idx="115">
                  <c:v>4677.5</c:v>
                </c:pt>
                <c:pt idx="116">
                  <c:v>4479.3</c:v>
                </c:pt>
                <c:pt idx="117">
                  <c:v>5121.8999999999996</c:v>
                </c:pt>
                <c:pt idx="118">
                  <c:v>4406</c:v>
                </c:pt>
                <c:pt idx="119">
                  <c:v>4491.1000000000004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0-DC4A-8050-B36E8681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CD49-9864-A87C81F3A773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Jul_12_average!$C$3:$C$42</c:f>
              <c:numCache>
                <c:formatCode>General</c:formatCode>
                <c:ptCount val="40"/>
                <c:pt idx="0">
                  <c:v>1776.3694463683094</c:v>
                </c:pt>
                <c:pt idx="1">
                  <c:v>1655.3466768938079</c:v>
                </c:pt>
                <c:pt idx="2">
                  <c:v>3705.8632973115341</c:v>
                </c:pt>
                <c:pt idx="3">
                  <c:v>1434.6548455245147</c:v>
                </c:pt>
                <c:pt idx="4">
                  <c:v>2340.2052502795946</c:v>
                </c:pt>
                <c:pt idx="5">
                  <c:v>2502.0322383429871</c:v>
                </c:pt>
                <c:pt idx="6">
                  <c:v>1615.616461348867</c:v>
                </c:pt>
                <c:pt idx="7">
                  <c:v>1264.0699944042078</c:v>
                </c:pt>
                <c:pt idx="8">
                  <c:v>1667.5239761127104</c:v>
                </c:pt>
                <c:pt idx="9">
                  <c:v>994.47943621037246</c:v>
                </c:pt>
                <c:pt idx="10">
                  <c:v>1310.2742531057002</c:v>
                </c:pt>
                <c:pt idx="11">
                  <c:v>1432.2679133606046</c:v>
                </c:pt>
                <c:pt idx="12">
                  <c:v>1363.3683980745702</c:v>
                </c:pt>
                <c:pt idx="13">
                  <c:v>1690.9094765621867</c:v>
                </c:pt>
                <c:pt idx="14">
                  <c:v>1464.7517002276734</c:v>
                </c:pt>
                <c:pt idx="15">
                  <c:v>1628.4769704075618</c:v>
                </c:pt>
                <c:pt idx="16">
                  <c:v>2400.8771400356904</c:v>
                </c:pt>
                <c:pt idx="17">
                  <c:v>1193.0209105441188</c:v>
                </c:pt>
                <c:pt idx="18">
                  <c:v>1599.1361499783579</c:v>
                </c:pt>
                <c:pt idx="19">
                  <c:v>1516.2420269319537</c:v>
                </c:pt>
                <c:pt idx="20">
                  <c:v>1941.3159500977979</c:v>
                </c:pt>
                <c:pt idx="21">
                  <c:v>2036.3435954080624</c:v>
                </c:pt>
                <c:pt idx="22">
                  <c:v>3712.7295722795993</c:v>
                </c:pt>
                <c:pt idx="23">
                  <c:v>2256.3765836742241</c:v>
                </c:pt>
                <c:pt idx="24">
                  <c:v>1926.6484091944978</c:v>
                </c:pt>
                <c:pt idx="25">
                  <c:v>3322.3901368584616</c:v>
                </c:pt>
                <c:pt idx="26">
                  <c:v>2859.9054799210949</c:v>
                </c:pt>
                <c:pt idx="27">
                  <c:v>2200.2636336060459</c:v>
                </c:pt>
                <c:pt idx="28">
                  <c:v>1411.8799976009268</c:v>
                </c:pt>
                <c:pt idx="29">
                  <c:v>2314.874499742938</c:v>
                </c:pt>
                <c:pt idx="30">
                  <c:v>1365.9429024683711</c:v>
                </c:pt>
                <c:pt idx="31">
                  <c:v>3121.5230003688334</c:v>
                </c:pt>
                <c:pt idx="32">
                  <c:v>1489.5702650684025</c:v>
                </c:pt>
                <c:pt idx="33">
                  <c:v>1978.7864159284484</c:v>
                </c:pt>
                <c:pt idx="34">
                  <c:v>1359.8347395447747</c:v>
                </c:pt>
                <c:pt idx="35">
                  <c:v>1644.9176754755692</c:v>
                </c:pt>
                <c:pt idx="36">
                  <c:v>1264.9992164956645</c:v>
                </c:pt>
                <c:pt idx="37">
                  <c:v>2420.1442490443956</c:v>
                </c:pt>
                <c:pt idx="38">
                  <c:v>5322.3166264194433</c:v>
                </c:pt>
                <c:pt idx="39">
                  <c:v>5357.693622094067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CD49-9864-A87C81F3A773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Jul_12_average!$D$3:$D$42</c:f>
              <c:numCache>
                <c:formatCode>General</c:formatCode>
                <c:ptCount val="40"/>
                <c:pt idx="0">
                  <c:v>1587.7882988052245</c:v>
                </c:pt>
                <c:pt idx="1">
                  <c:v>1479.6134269318807</c:v>
                </c:pt>
                <c:pt idx="2">
                  <c:v>3312.4451630671633</c:v>
                </c:pt>
                <c:pt idx="3">
                  <c:v>1282.3504599255195</c:v>
                </c:pt>
                <c:pt idx="4">
                  <c:v>2091.7667328680654</c:v>
                </c:pt>
                <c:pt idx="5">
                  <c:v>2236.4140068927686</c:v>
                </c:pt>
                <c:pt idx="6">
                  <c:v>1444.1010105929054</c:v>
                </c:pt>
                <c:pt idx="7">
                  <c:v>1129.8750662983673</c:v>
                </c:pt>
                <c:pt idx="8">
                  <c:v>1490.4979719516978</c:v>
                </c:pt>
                <c:pt idx="9">
                  <c:v>888.90450995172921</c:v>
                </c:pt>
                <c:pt idx="10">
                  <c:v>1171.1742349320009</c:v>
                </c:pt>
                <c:pt idx="11">
                  <c:v>1280.2169268546559</c:v>
                </c:pt>
                <c:pt idx="12">
                  <c:v>1218.6318526527914</c:v>
                </c:pt>
                <c:pt idx="13">
                  <c:v>1511.4008444095052</c:v>
                </c:pt>
                <c:pt idx="14">
                  <c:v>1309.2522025929668</c:v>
                </c:pt>
                <c:pt idx="15">
                  <c:v>1455.5962352162633</c:v>
                </c:pt>
                <c:pt idx="16">
                  <c:v>2145.9976344511119</c:v>
                </c:pt>
                <c:pt idx="17">
                  <c:v>1066.3686238606658</c:v>
                </c:pt>
                <c:pt idx="18">
                  <c:v>1429.3702654721426</c:v>
                </c:pt>
                <c:pt idx="19">
                  <c:v>1355.2762649916194</c:v>
                </c:pt>
                <c:pt idx="20">
                  <c:v>1735.2239176096093</c:v>
                </c:pt>
                <c:pt idx="21">
                  <c:v>1820.1633335600052</c:v>
                </c:pt>
                <c:pt idx="22">
                  <c:v>3318.5825074540321</c:v>
                </c:pt>
                <c:pt idx="23">
                  <c:v>2016.8374009024817</c:v>
                </c:pt>
                <c:pt idx="24">
                  <c:v>1722.1134974399095</c:v>
                </c:pt>
                <c:pt idx="25">
                  <c:v>2969.6818948078176</c:v>
                </c:pt>
                <c:pt idx="26">
                  <c:v>2556.2950691317783</c:v>
                </c:pt>
                <c:pt idx="27">
                  <c:v>1966.6814574348402</c:v>
                </c:pt>
                <c:pt idx="28">
                  <c:v>1261.9934125139732</c:v>
                </c:pt>
                <c:pt idx="29">
                  <c:v>2069.1251200074726</c:v>
                </c:pt>
                <c:pt idx="30">
                  <c:v>1220.9330450990233</c:v>
                </c:pt>
                <c:pt idx="31">
                  <c:v>2790.1390133510417</c:v>
                </c:pt>
                <c:pt idx="32">
                  <c:v>1331.436003900636</c:v>
                </c:pt>
                <c:pt idx="33">
                  <c:v>1768.7164815119686</c:v>
                </c:pt>
                <c:pt idx="34">
                  <c:v>1215.4733308278112</c:v>
                </c:pt>
                <c:pt idx="35">
                  <c:v>1470.2915786789979</c:v>
                </c:pt>
                <c:pt idx="36">
                  <c:v>1130.7056412482023</c:v>
                </c:pt>
                <c:pt idx="37">
                  <c:v>2163.2193280004863</c:v>
                </c:pt>
                <c:pt idx="38">
                  <c:v>4757.2941987052936</c:v>
                </c:pt>
                <c:pt idx="39">
                  <c:v>4788.9155373259782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CD49-9864-A87C81F3A773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2-CD49-9864-A87C81F3A773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42-CD49-9864-A87C81F3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864B-ADF2-62C5BB6760A3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Jun_30!$H$3:$H$122</c:f>
              <c:numCache>
                <c:formatCode>General</c:formatCode>
                <c:ptCount val="120"/>
                <c:pt idx="0">
                  <c:v>966.83283568188665</c:v>
                </c:pt>
                <c:pt idx="1">
                  <c:v>778.83150456857868</c:v>
                </c:pt>
                <c:pt idx="2">
                  <c:v>564.73878741221017</c:v>
                </c:pt>
                <c:pt idx="3">
                  <c:v>710.57624895094887</c:v>
                </c:pt>
                <c:pt idx="4">
                  <c:v>640.11197147007533</c:v>
                </c:pt>
                <c:pt idx="5">
                  <c:v>573.47522737468501</c:v>
                </c:pt>
                <c:pt idx="6">
                  <c:v>594.82201860831913</c:v>
                </c:pt>
                <c:pt idx="7">
                  <c:v>1102.1317584260623</c:v>
                </c:pt>
                <c:pt idx="8">
                  <c:v>543.56301324003539</c:v>
                </c:pt>
                <c:pt idx="9">
                  <c:v>861.23088467073887</c:v>
                </c:pt>
                <c:pt idx="10">
                  <c:v>982.20052453090989</c:v>
                </c:pt>
                <c:pt idx="11">
                  <c:v>750.52868574099921</c:v>
                </c:pt>
                <c:pt idx="12">
                  <c:v>828.25137748501083</c:v>
                </c:pt>
                <c:pt idx="13">
                  <c:v>481.44202055444578</c:v>
                </c:pt>
                <c:pt idx="14">
                  <c:v>979.4900310024741</c:v>
                </c:pt>
                <c:pt idx="15">
                  <c:v>719.25273741950366</c:v>
                </c:pt>
                <c:pt idx="16">
                  <c:v>690.31786691174239</c:v>
                </c:pt>
                <c:pt idx="17">
                  <c:v>434.39902244238664</c:v>
                </c:pt>
                <c:pt idx="18">
                  <c:v>631.49849907374983</c:v>
                </c:pt>
                <c:pt idx="19">
                  <c:v>1114.4158350107</c:v>
                </c:pt>
                <c:pt idx="20">
                  <c:v>749.68044969430491</c:v>
                </c:pt>
                <c:pt idx="21">
                  <c:v>840.07927795056821</c:v>
                </c:pt>
                <c:pt idx="22">
                  <c:v>591.37770892382878</c:v>
                </c:pt>
                <c:pt idx="23">
                  <c:v>943.09996861578031</c:v>
                </c:pt>
                <c:pt idx="24">
                  <c:v>862.55382109797426</c:v>
                </c:pt>
                <c:pt idx="25">
                  <c:v>626.52676908102251</c:v>
                </c:pt>
                <c:pt idx="26">
                  <c:v>742.59280678658524</c:v>
                </c:pt>
                <c:pt idx="27">
                  <c:v>795.50164776931069</c:v>
                </c:pt>
                <c:pt idx="28">
                  <c:v>727.39207673005865</c:v>
                </c:pt>
                <c:pt idx="29">
                  <c:v>936.60920277406422</c:v>
                </c:pt>
                <c:pt idx="30">
                  <c:v>711.18633605535808</c:v>
                </c:pt>
                <c:pt idx="31">
                  <c:v>1026.0437291719472</c:v>
                </c:pt>
                <c:pt idx="32">
                  <c:v>527.76716709361858</c:v>
                </c:pt>
                <c:pt idx="33">
                  <c:v>813.24679191254597</c:v>
                </c:pt>
                <c:pt idx="34">
                  <c:v>868.90349378191854</c:v>
                </c:pt>
                <c:pt idx="35">
                  <c:v>741.3845437278236</c:v>
                </c:pt>
                <c:pt idx="36">
                  <c:v>785.8524459232774</c:v>
                </c:pt>
                <c:pt idx="37">
                  <c:v>824.82366264952168</c:v>
                </c:pt>
                <c:pt idx="38">
                  <c:v>696.50630397902785</c:v>
                </c:pt>
                <c:pt idx="39">
                  <c:v>749.54555930349989</c:v>
                </c:pt>
                <c:pt idx="40">
                  <c:v>999.01299518998474</c:v>
                </c:pt>
                <c:pt idx="41">
                  <c:v>907.04524591031384</c:v>
                </c:pt>
                <c:pt idx="42">
                  <c:v>678.99508869012152</c:v>
                </c:pt>
                <c:pt idx="43">
                  <c:v>668.86424408233074</c:v>
                </c:pt>
                <c:pt idx="44">
                  <c:v>550.10745060697161</c:v>
                </c:pt>
                <c:pt idx="45">
                  <c:v>530.62843907467391</c:v>
                </c:pt>
                <c:pt idx="46">
                  <c:v>729.67930101236993</c:v>
                </c:pt>
                <c:pt idx="47">
                  <c:v>619.16318080952658</c:v>
                </c:pt>
                <c:pt idx="48">
                  <c:v>662.53661233390915</c:v>
                </c:pt>
                <c:pt idx="49">
                  <c:v>687.65700308054636</c:v>
                </c:pt>
                <c:pt idx="50">
                  <c:v>546.72636283519864</c:v>
                </c:pt>
                <c:pt idx="51">
                  <c:v>665.74194523522931</c:v>
                </c:pt>
                <c:pt idx="52">
                  <c:v>582.73042149913704</c:v>
                </c:pt>
                <c:pt idx="53">
                  <c:v>645.4038776435051</c:v>
                </c:pt>
                <c:pt idx="54">
                  <c:v>1042.896337885086</c:v>
                </c:pt>
                <c:pt idx="55">
                  <c:v>1010.4643002247159</c:v>
                </c:pt>
                <c:pt idx="56">
                  <c:v>506.94303957753743</c:v>
                </c:pt>
                <c:pt idx="57">
                  <c:v>602.50868067853833</c:v>
                </c:pt>
                <c:pt idx="58">
                  <c:v>844.42625759768907</c:v>
                </c:pt>
                <c:pt idx="59">
                  <c:v>831.69094982200988</c:v>
                </c:pt>
                <c:pt idx="60">
                  <c:v>756.81675782570221</c:v>
                </c:pt>
                <c:pt idx="61">
                  <c:v>847.3079817694188</c:v>
                </c:pt>
                <c:pt idx="62">
                  <c:v>696.29926593304162</c:v>
                </c:pt>
                <c:pt idx="63">
                  <c:v>713.14681667580658</c:v>
                </c:pt>
                <c:pt idx="64">
                  <c:v>869.6649736441467</c:v>
                </c:pt>
                <c:pt idx="65">
                  <c:v>846.15989145543756</c:v>
                </c:pt>
                <c:pt idx="66">
                  <c:v>561.38644011990107</c:v>
                </c:pt>
                <c:pt idx="67">
                  <c:v>624.42243727549248</c:v>
                </c:pt>
                <c:pt idx="68">
                  <c:v>975.45304844432849</c:v>
                </c:pt>
                <c:pt idx="69">
                  <c:v>919.15123225546597</c:v>
                </c:pt>
                <c:pt idx="70">
                  <c:v>620.02723299085881</c:v>
                </c:pt>
                <c:pt idx="71">
                  <c:v>600.84097647236331</c:v>
                </c:pt>
                <c:pt idx="72">
                  <c:v>719.27477403839771</c:v>
                </c:pt>
                <c:pt idx="73">
                  <c:v>656.08163936489746</c:v>
                </c:pt>
                <c:pt idx="74">
                  <c:v>427.21885674375477</c:v>
                </c:pt>
                <c:pt idx="75">
                  <c:v>419.70740144387304</c:v>
                </c:pt>
                <c:pt idx="76">
                  <c:v>678.53248632337841</c:v>
                </c:pt>
                <c:pt idx="77">
                  <c:v>749.77907979335373</c:v>
                </c:pt>
                <c:pt idx="78">
                  <c:v>1050.5472447454731</c:v>
                </c:pt>
                <c:pt idx="79">
                  <c:v>1093.5838373013842</c:v>
                </c:pt>
                <c:pt idx="80">
                  <c:v>689.5700127250276</c:v>
                </c:pt>
                <c:pt idx="81">
                  <c:v>713.7004282343554</c:v>
                </c:pt>
                <c:pt idx="82">
                  <c:v>831.46978172636204</c:v>
                </c:pt>
                <c:pt idx="83">
                  <c:v>759.78531382094332</c:v>
                </c:pt>
                <c:pt idx="84">
                  <c:v>574.65474586826394</c:v>
                </c:pt>
                <c:pt idx="85">
                  <c:v>561.60149521752089</c:v>
                </c:pt>
                <c:pt idx="86">
                  <c:v>1041.412448910733</c:v>
                </c:pt>
                <c:pt idx="87">
                  <c:v>930.68440284671885</c:v>
                </c:pt>
                <c:pt idx="88">
                  <c:v>952.10271058887633</c:v>
                </c:pt>
                <c:pt idx="89">
                  <c:v>862.04470017963922</c:v>
                </c:pt>
                <c:pt idx="90">
                  <c:v>623.76193534958418</c:v>
                </c:pt>
                <c:pt idx="91">
                  <c:v>599.86818581163368</c:v>
                </c:pt>
                <c:pt idx="92">
                  <c:v>740.23719670248977</c:v>
                </c:pt>
                <c:pt idx="93">
                  <c:v>764.23955624832649</c:v>
                </c:pt>
                <c:pt idx="94">
                  <c:v>930.71172691784011</c:v>
                </c:pt>
                <c:pt idx="95">
                  <c:v>912.63838645997555</c:v>
                </c:pt>
                <c:pt idx="96">
                  <c:v>822.31890718374473</c:v>
                </c:pt>
                <c:pt idx="97">
                  <c:v>757.87295347775421</c:v>
                </c:pt>
                <c:pt idx="98">
                  <c:v>906.75993673840128</c:v>
                </c:pt>
                <c:pt idx="99">
                  <c:v>954.24774921148946</c:v>
                </c:pt>
                <c:pt idx="100">
                  <c:v>714.97472978923088</c:v>
                </c:pt>
                <c:pt idx="101">
                  <c:v>652.04696737735185</c:v>
                </c:pt>
                <c:pt idx="102">
                  <c:v>1086.5438714398604</c:v>
                </c:pt>
                <c:pt idx="103">
                  <c:v>949.55310428147652</c:v>
                </c:pt>
                <c:pt idx="104">
                  <c:v>493.44458358908219</c:v>
                </c:pt>
                <c:pt idx="105">
                  <c:v>537.41905016404223</c:v>
                </c:pt>
                <c:pt idx="106">
                  <c:v>789.90590065580454</c:v>
                </c:pt>
                <c:pt idx="107">
                  <c:v>815.984426692483</c:v>
                </c:pt>
                <c:pt idx="108">
                  <c:v>884.09818880675664</c:v>
                </c:pt>
                <c:pt idx="109">
                  <c:v>910.25215002909852</c:v>
                </c:pt>
                <c:pt idx="110">
                  <c:v>762.04317911598923</c:v>
                </c:pt>
                <c:pt idx="111">
                  <c:v>854.91792120374896</c:v>
                </c:pt>
                <c:pt idx="112">
                  <c:v>803.4879031480948</c:v>
                </c:pt>
                <c:pt idx="113">
                  <c:v>808.30755214016858</c:v>
                </c:pt>
                <c:pt idx="114">
                  <c:v>904.09459311776857</c:v>
                </c:pt>
                <c:pt idx="115">
                  <c:v>866.74315103418701</c:v>
                </c:pt>
                <c:pt idx="116">
                  <c:v>633.71644615584171</c:v>
                </c:pt>
                <c:pt idx="117">
                  <c:v>713.95354720453997</c:v>
                </c:pt>
                <c:pt idx="118">
                  <c:v>754.34479753859762</c:v>
                </c:pt>
                <c:pt idx="119">
                  <c:v>795.30621698406344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864B-ADF2-62C5BB67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044C-BA86-10D69D8CF2EC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4-044C-BA86-10D69D8C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8844-BC34-91A83566C430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Jul_12_average!$G$3:$G$42</c:f>
              <c:numCache>
                <c:formatCode>General</c:formatCode>
                <c:ptCount val="40"/>
                <c:pt idx="0">
                  <c:v>1765.2518741095682</c:v>
                </c:pt>
                <c:pt idx="1">
                  <c:v>1647.9710559695222</c:v>
                </c:pt>
                <c:pt idx="2">
                  <c:v>3704.3392495180656</c:v>
                </c:pt>
                <c:pt idx="3">
                  <c:v>1431.8808484420395</c:v>
                </c:pt>
                <c:pt idx="4">
                  <c:v>2339.066583231051</c:v>
                </c:pt>
                <c:pt idx="5">
                  <c:v>2498.6696311003702</c:v>
                </c:pt>
                <c:pt idx="6">
                  <c:v>1614.756996226304</c:v>
                </c:pt>
                <c:pt idx="7">
                  <c:v>1258.1428810885945</c:v>
                </c:pt>
                <c:pt idx="8">
                  <c:v>1670.0212302603097</c:v>
                </c:pt>
                <c:pt idx="9">
                  <c:v>994.92127005831162</c:v>
                </c:pt>
                <c:pt idx="10">
                  <c:v>1342.6703065636657</c:v>
                </c:pt>
                <c:pt idx="11">
                  <c:v>1468.6850977371669</c:v>
                </c:pt>
                <c:pt idx="12">
                  <c:v>1395.4902651997302</c:v>
                </c:pt>
                <c:pt idx="13">
                  <c:v>1728.1498788125336</c:v>
                </c:pt>
                <c:pt idx="14">
                  <c:v>1502.1530816950219</c:v>
                </c:pt>
                <c:pt idx="15">
                  <c:v>1663.0679157388065</c:v>
                </c:pt>
                <c:pt idx="16">
                  <c:v>2459.4972508932938</c:v>
                </c:pt>
                <c:pt idx="17">
                  <c:v>1218.7332794372135</c:v>
                </c:pt>
                <c:pt idx="18">
                  <c:v>1644.6876953226013</c:v>
                </c:pt>
                <c:pt idx="19">
                  <c:v>1559.2500377079357</c:v>
                </c:pt>
                <c:pt idx="20">
                  <c:v>1976.8546470998001</c:v>
                </c:pt>
                <c:pt idx="21">
                  <c:v>2070.1162730270698</c:v>
                </c:pt>
                <c:pt idx="22">
                  <c:v>3771.9281589176339</c:v>
                </c:pt>
                <c:pt idx="23">
                  <c:v>2293.6037156011521</c:v>
                </c:pt>
                <c:pt idx="24">
                  <c:v>1964.5737811041624</c:v>
                </c:pt>
                <c:pt idx="25">
                  <c:v>3358.8168498069463</c:v>
                </c:pt>
                <c:pt idx="26">
                  <c:v>2881.8693560654679</c:v>
                </c:pt>
                <c:pt idx="27">
                  <c:v>2225.0254143977886</c:v>
                </c:pt>
                <c:pt idx="28">
                  <c:v>1425.5349584451342</c:v>
                </c:pt>
                <c:pt idx="29">
                  <c:v>2337.25550661535</c:v>
                </c:pt>
                <c:pt idx="30">
                  <c:v>1382.4424940010347</c:v>
                </c:pt>
                <c:pt idx="31">
                  <c:v>3151.5620370389788</c:v>
                </c:pt>
                <c:pt idx="32">
                  <c:v>1512.2548953569055</c:v>
                </c:pt>
                <c:pt idx="33">
                  <c:v>2000.1396553984603</c:v>
                </c:pt>
                <c:pt idx="34">
                  <c:v>1370.629760026023</c:v>
                </c:pt>
                <c:pt idx="35">
                  <c:v>1665.4009421044882</c:v>
                </c:pt>
                <c:pt idx="36">
                  <c:v>1278.3347963231627</c:v>
                </c:pt>
                <c:pt idx="37">
                  <c:v>2447.357726011885</c:v>
                </c:pt>
                <c:pt idx="38">
                  <c:v>5352.694479474957</c:v>
                </c:pt>
                <c:pt idx="39">
                  <c:v>5375.9186914073025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7-8844-BC34-91A83566C430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Jul_12_average!$H$3:$H$42</c:f>
              <c:numCache>
                <c:formatCode>General</c:formatCode>
                <c:ptCount val="40"/>
                <c:pt idx="0">
                  <c:v>1577.8509790772596</c:v>
                </c:pt>
                <c:pt idx="1">
                  <c:v>1473.0208092622024</c:v>
                </c:pt>
                <c:pt idx="2">
                  <c:v>3311.0829097035771</c:v>
                </c:pt>
                <c:pt idx="3">
                  <c:v>1279.8709531328989</c:v>
                </c:pt>
                <c:pt idx="4">
                  <c:v>2090.7489478461443</c:v>
                </c:pt>
                <c:pt idx="5">
                  <c:v>2233.4083773801581</c:v>
                </c:pt>
                <c:pt idx="6">
                  <c:v>1443.3327871427512</c:v>
                </c:pt>
                <c:pt idx="7">
                  <c:v>1124.5771812286459</c:v>
                </c:pt>
                <c:pt idx="8">
                  <c:v>1492.7301151147137</c:v>
                </c:pt>
                <c:pt idx="9">
                  <c:v>889.2994382788338</c:v>
                </c:pt>
                <c:pt idx="10">
                  <c:v>1200.131091127196</c:v>
                </c:pt>
                <c:pt idx="11">
                  <c:v>1312.7680267098992</c:v>
                </c:pt>
                <c:pt idx="12">
                  <c:v>1247.3436304090335</c:v>
                </c:pt>
                <c:pt idx="13">
                  <c:v>1544.6877685101128</c:v>
                </c:pt>
                <c:pt idx="14">
                  <c:v>1342.6830161967571</c:v>
                </c:pt>
                <c:pt idx="15">
                  <c:v>1486.5149713799865</c:v>
                </c:pt>
                <c:pt idx="16">
                  <c:v>2198.3945760246438</c:v>
                </c:pt>
                <c:pt idx="17">
                  <c:v>1089.3513420933427</c:v>
                </c:pt>
                <c:pt idx="18">
                  <c:v>1470.0860134478542</c:v>
                </c:pt>
                <c:pt idx="19">
                  <c:v>1393.7185025591498</c:v>
                </c:pt>
                <c:pt idx="20">
                  <c:v>1766.9897911838978</c:v>
                </c:pt>
                <c:pt idx="21">
                  <c:v>1850.3506701258373</c:v>
                </c:pt>
                <c:pt idx="22">
                  <c:v>3371.4965132436773</c:v>
                </c:pt>
                <c:pt idx="23">
                  <c:v>2050.1124634704065</c:v>
                </c:pt>
                <c:pt idx="24">
                  <c:v>1756.0126741393922</c:v>
                </c:pt>
                <c:pt idx="25">
                  <c:v>3002.2415116723096</c:v>
                </c:pt>
                <c:pt idx="26">
                  <c:v>2575.9272383349467</c:v>
                </c:pt>
                <c:pt idx="27">
                  <c:v>1988.8145029446516</c:v>
                </c:pt>
                <c:pt idx="28">
                  <c:v>1274.1987491309719</c:v>
                </c:pt>
                <c:pt idx="29">
                  <c:v>2089.1301369256294</c:v>
                </c:pt>
                <c:pt idx="30">
                  <c:v>1235.6810235807459</c:v>
                </c:pt>
                <c:pt idx="31">
                  <c:v>2816.9890760053786</c:v>
                </c:pt>
                <c:pt idx="32">
                  <c:v>1351.7124112709864</c:v>
                </c:pt>
                <c:pt idx="33">
                  <c:v>1787.8028398375893</c:v>
                </c:pt>
                <c:pt idx="34">
                  <c:v>1225.1223411958574</c:v>
                </c:pt>
                <c:pt idx="35">
                  <c:v>1488.6003213457877</c:v>
                </c:pt>
                <c:pt idx="36">
                  <c:v>1142.6255026549461</c:v>
                </c:pt>
                <c:pt idx="37">
                  <c:v>2187.5437951810741</c:v>
                </c:pt>
                <c:pt idx="38">
                  <c:v>4784.4471086604726</c:v>
                </c:pt>
                <c:pt idx="39">
                  <c:v>4805.2058151505771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7-8844-BC34-91A83566C430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7-8844-BC34-91A83566C430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1547.5666666666668</c:v>
                </c:pt>
                <c:pt idx="1">
                  <c:v>1439.5333333333335</c:v>
                </c:pt>
                <c:pt idx="2">
                  <c:v>3199.0333333333333</c:v>
                </c:pt>
                <c:pt idx="3">
                  <c:v>1246.2666666666667</c:v>
                </c:pt>
                <c:pt idx="4">
                  <c:v>2026.9000000000003</c:v>
                </c:pt>
                <c:pt idx="5">
                  <c:v>2164.3666666666668</c:v>
                </c:pt>
                <c:pt idx="6">
                  <c:v>1407.0666666666666</c:v>
                </c:pt>
                <c:pt idx="7">
                  <c:v>1099.3333333333333</c:v>
                </c:pt>
                <c:pt idx="8">
                  <c:v>1444.7666666666667</c:v>
                </c:pt>
                <c:pt idx="9">
                  <c:v>871.95666666666659</c:v>
                </c:pt>
                <c:pt idx="10">
                  <c:v>1162.7</c:v>
                </c:pt>
                <c:pt idx="11">
                  <c:v>1268.6666666666667</c:v>
                </c:pt>
                <c:pt idx="12">
                  <c:v>1210.1333333333334</c:v>
                </c:pt>
                <c:pt idx="13">
                  <c:v>1500.3000000000002</c:v>
                </c:pt>
                <c:pt idx="14">
                  <c:v>1297.3999999999999</c:v>
                </c:pt>
                <c:pt idx="15">
                  <c:v>1441.6333333333334</c:v>
                </c:pt>
                <c:pt idx="16">
                  <c:v>2121.6666666666665</c:v>
                </c:pt>
                <c:pt idx="17">
                  <c:v>1057.6000000000001</c:v>
                </c:pt>
                <c:pt idx="18">
                  <c:v>1418.7</c:v>
                </c:pt>
                <c:pt idx="19">
                  <c:v>1344.5666666666666</c:v>
                </c:pt>
                <c:pt idx="20">
                  <c:v>1713.4333333333334</c:v>
                </c:pt>
                <c:pt idx="21">
                  <c:v>1794.8333333333333</c:v>
                </c:pt>
                <c:pt idx="22">
                  <c:v>3247.4333333333329</c:v>
                </c:pt>
                <c:pt idx="23">
                  <c:v>1979.8333333333333</c:v>
                </c:pt>
                <c:pt idx="24">
                  <c:v>1704.3666666666668</c:v>
                </c:pt>
                <c:pt idx="25">
                  <c:v>2913.7666666666664</c:v>
                </c:pt>
                <c:pt idx="26">
                  <c:v>2511.0666666666671</c:v>
                </c:pt>
                <c:pt idx="27">
                  <c:v>1931.8999999999999</c:v>
                </c:pt>
                <c:pt idx="28">
                  <c:v>1245.2666666666667</c:v>
                </c:pt>
                <c:pt idx="29">
                  <c:v>2037.6333333333332</c:v>
                </c:pt>
                <c:pt idx="30">
                  <c:v>1207.9000000000001</c:v>
                </c:pt>
                <c:pt idx="31">
                  <c:v>2745.9</c:v>
                </c:pt>
                <c:pt idx="32">
                  <c:v>1312.9333333333332</c:v>
                </c:pt>
                <c:pt idx="33">
                  <c:v>1743.2</c:v>
                </c:pt>
                <c:pt idx="34">
                  <c:v>1199.5666666666666</c:v>
                </c:pt>
                <c:pt idx="35">
                  <c:v>1450.1000000000001</c:v>
                </c:pt>
                <c:pt idx="36">
                  <c:v>1117.3333333333333</c:v>
                </c:pt>
                <c:pt idx="37">
                  <c:v>2124.5666666666671</c:v>
                </c:pt>
                <c:pt idx="38">
                  <c:v>4641.8666666666659</c:v>
                </c:pt>
                <c:pt idx="39">
                  <c:v>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7-8844-BC34-91A83566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9-434F-BE62-0392C4EB219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1547.5666666666668</c:v>
                </c:pt>
                <c:pt idx="1">
                  <c:v>1439.5333333333335</c:v>
                </c:pt>
                <c:pt idx="2">
                  <c:v>3199.0333333333333</c:v>
                </c:pt>
                <c:pt idx="3">
                  <c:v>1246.2666666666667</c:v>
                </c:pt>
                <c:pt idx="4">
                  <c:v>2026.9000000000003</c:v>
                </c:pt>
                <c:pt idx="5">
                  <c:v>2164.3666666666668</c:v>
                </c:pt>
                <c:pt idx="6">
                  <c:v>1407.0666666666666</c:v>
                </c:pt>
                <c:pt idx="7">
                  <c:v>1099.3333333333333</c:v>
                </c:pt>
                <c:pt idx="8">
                  <c:v>1444.7666666666667</c:v>
                </c:pt>
                <c:pt idx="9">
                  <c:v>871.95666666666659</c:v>
                </c:pt>
                <c:pt idx="10">
                  <c:v>1162.7</c:v>
                </c:pt>
                <c:pt idx="11">
                  <c:v>1268.6666666666667</c:v>
                </c:pt>
                <c:pt idx="12">
                  <c:v>1210.1333333333334</c:v>
                </c:pt>
                <c:pt idx="13">
                  <c:v>1500.3000000000002</c:v>
                </c:pt>
                <c:pt idx="14">
                  <c:v>1297.3999999999999</c:v>
                </c:pt>
                <c:pt idx="15">
                  <c:v>1441.6333333333334</c:v>
                </c:pt>
                <c:pt idx="16">
                  <c:v>2121.6666666666665</c:v>
                </c:pt>
                <c:pt idx="17">
                  <c:v>1057.6000000000001</c:v>
                </c:pt>
                <c:pt idx="18">
                  <c:v>1418.7</c:v>
                </c:pt>
                <c:pt idx="19">
                  <c:v>1344.5666666666666</c:v>
                </c:pt>
                <c:pt idx="20">
                  <c:v>1713.4333333333334</c:v>
                </c:pt>
                <c:pt idx="21">
                  <c:v>1794.8333333333333</c:v>
                </c:pt>
                <c:pt idx="22">
                  <c:v>3247.4333333333329</c:v>
                </c:pt>
                <c:pt idx="23">
                  <c:v>1979.8333333333333</c:v>
                </c:pt>
                <c:pt idx="24">
                  <c:v>1704.3666666666668</c:v>
                </c:pt>
                <c:pt idx="25">
                  <c:v>2913.7666666666664</c:v>
                </c:pt>
                <c:pt idx="26">
                  <c:v>2511.0666666666671</c:v>
                </c:pt>
                <c:pt idx="27">
                  <c:v>1931.8999999999999</c:v>
                </c:pt>
                <c:pt idx="28">
                  <c:v>1245.2666666666667</c:v>
                </c:pt>
                <c:pt idx="29">
                  <c:v>2037.6333333333332</c:v>
                </c:pt>
                <c:pt idx="30">
                  <c:v>1207.9000000000001</c:v>
                </c:pt>
                <c:pt idx="31">
                  <c:v>2745.9</c:v>
                </c:pt>
                <c:pt idx="32">
                  <c:v>1312.9333333333332</c:v>
                </c:pt>
                <c:pt idx="33">
                  <c:v>1743.2</c:v>
                </c:pt>
                <c:pt idx="34">
                  <c:v>1199.5666666666666</c:v>
                </c:pt>
                <c:pt idx="35">
                  <c:v>1450.1000000000001</c:v>
                </c:pt>
                <c:pt idx="36">
                  <c:v>1117.3333333333333</c:v>
                </c:pt>
                <c:pt idx="37">
                  <c:v>2124.5666666666671</c:v>
                </c:pt>
                <c:pt idx="38">
                  <c:v>4641.8666666666659</c:v>
                </c:pt>
                <c:pt idx="39">
                  <c:v>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9-434F-BE62-0392C4EB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0-C343-80C3-6D74C4644272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0-C343-80C3-6D74C464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E94A-9BA8-45D59D204DFB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E-E94A-9BA8-45D59D20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5-4C49-9B1F-D381D8FDD06B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Jul_12_RR5!$G$3:$G$7</c:f>
              <c:numCache>
                <c:formatCode>0.0</c:formatCode>
                <c:ptCount val="5"/>
                <c:pt idx="0">
                  <c:v>66934.139128404524</c:v>
                </c:pt>
                <c:pt idx="1">
                  <c:v>128782.00570901821</c:v>
                </c:pt>
                <c:pt idx="2">
                  <c:v>70003.824223427931</c:v>
                </c:pt>
                <c:pt idx="3">
                  <c:v>61390.489976303776</c:v>
                </c:pt>
                <c:pt idx="4">
                  <c:v>80268.723685542238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5-4C49-9B1F-D381D8FD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C-4F47-B8D6-7CE1DAF03E9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Jul_12_RR5!$H$3:$H$7</c:f>
              <c:numCache>
                <c:formatCode>General</c:formatCode>
                <c:ptCount val="5"/>
                <c:pt idx="0">
                  <c:v>59828.344332289482</c:v>
                </c:pt>
                <c:pt idx="1">
                  <c:v>115110.37987029787</c:v>
                </c:pt>
                <c:pt idx="2">
                  <c:v>62572.148603895046</c:v>
                </c:pt>
                <c:pt idx="3">
                  <c:v>54873.214489011349</c:v>
                </c:pt>
                <c:pt idx="4">
                  <c:v>71747.316127564482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C-4F47-B8D6-7CE1DAF0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C-804D-83F4-E74E5BE0A5AA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Jul_12_RR5!$M$3:$M$7</c:f>
              <c:numCache>
                <c:formatCode>General</c:formatCode>
                <c:ptCount val="5"/>
                <c:pt idx="0">
                  <c:v>57179.157691830849</c:v>
                </c:pt>
                <c:pt idx="1">
                  <c:v>113991.39235333746</c:v>
                </c:pt>
                <c:pt idx="2">
                  <c:v>61772.774571237271</c:v>
                </c:pt>
                <c:pt idx="3">
                  <c:v>53945.05135197765</c:v>
                </c:pt>
                <c:pt idx="4">
                  <c:v>75598.689341517384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C-804D-83F4-E74E5BE0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A-C74D-AE1B-3A83349C3F42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Jul_12_RR5!$Q$3:$Q$7</c:f>
              <c:numCache>
                <c:formatCode>0.0</c:formatCode>
                <c:ptCount val="5"/>
                <c:pt idx="0">
                  <c:v>64640.041968143021</c:v>
                </c:pt>
                <c:pt idx="1">
                  <c:v>134087.39298469317</c:v>
                </c:pt>
                <c:pt idx="2">
                  <c:v>72414.865439592235</c:v>
                </c:pt>
                <c:pt idx="3">
                  <c:v>60874.935630809014</c:v>
                </c:pt>
                <c:pt idx="4">
                  <c:v>77098.199908432522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A-C74D-AE1B-3A83349C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1-D142-A064-C8D963596C10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Jul_12_RR5!$R$3:$R$7</c:f>
              <c:numCache>
                <c:formatCode>General</c:formatCode>
                <c:ptCount val="5"/>
                <c:pt idx="0">
                  <c:v>57777.790808734768</c:v>
                </c:pt>
                <c:pt idx="1">
                  <c:v>119852.54195497505</c:v>
                </c:pt>
                <c:pt idx="2">
                  <c:v>64727.23128604173</c:v>
                </c:pt>
                <c:pt idx="3">
                  <c:v>54412.391905709024</c:v>
                </c:pt>
                <c:pt idx="4">
                  <c:v>68913.378308677449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1-D142-A064-C8D96359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C-2344-B3EE-C32035ED4235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Jun_30!$M$3:$M$122</c:f>
              <c:numCache>
                <c:formatCode>General</c:formatCode>
                <c:ptCount val="120"/>
                <c:pt idx="0">
                  <c:v>1033.6536612271884</c:v>
                </c:pt>
                <c:pt idx="1">
                  <c:v>796.7905464086424</c:v>
                </c:pt>
                <c:pt idx="2">
                  <c:v>586.34109032454273</c:v>
                </c:pt>
                <c:pt idx="3">
                  <c:v>766.53108631489829</c:v>
                </c:pt>
                <c:pt idx="4">
                  <c:v>670.25134662332414</c:v>
                </c:pt>
                <c:pt idx="5">
                  <c:v>621.09443130602926</c:v>
                </c:pt>
                <c:pt idx="6">
                  <c:v>623.90034220164807</c:v>
                </c:pt>
                <c:pt idx="7">
                  <c:v>1180.3133550446819</c:v>
                </c:pt>
                <c:pt idx="8">
                  <c:v>552.44827816476607</c:v>
                </c:pt>
                <c:pt idx="9">
                  <c:v>882.37626813326744</c:v>
                </c:pt>
                <c:pt idx="10">
                  <c:v>1061.4181604778225</c:v>
                </c:pt>
                <c:pt idx="11">
                  <c:v>784.7964029862012</c:v>
                </c:pt>
                <c:pt idx="12">
                  <c:v>879.14704280091769</c:v>
                </c:pt>
                <c:pt idx="13">
                  <c:v>505.90141532904715</c:v>
                </c:pt>
                <c:pt idx="14">
                  <c:v>1046.7144304765361</c:v>
                </c:pt>
                <c:pt idx="15">
                  <c:v>746.68501682375143</c:v>
                </c:pt>
                <c:pt idx="16">
                  <c:v>725.42769852258778</c:v>
                </c:pt>
                <c:pt idx="17">
                  <c:v>449.91967531413053</c:v>
                </c:pt>
                <c:pt idx="18">
                  <c:v>680.45974818859736</c:v>
                </c:pt>
                <c:pt idx="19">
                  <c:v>1203.6487387791531</c:v>
                </c:pt>
                <c:pt idx="20">
                  <c:v>793.51697311670534</c:v>
                </c:pt>
                <c:pt idx="21">
                  <c:v>896.62190450917706</c:v>
                </c:pt>
                <c:pt idx="22">
                  <c:v>614.1544794779162</c:v>
                </c:pt>
                <c:pt idx="23">
                  <c:v>1021.2900688083255</c:v>
                </c:pt>
                <c:pt idx="24">
                  <c:v>919.02170247110826</c:v>
                </c:pt>
                <c:pt idx="25">
                  <c:v>657.88047538425724</c:v>
                </c:pt>
                <c:pt idx="26">
                  <c:v>747.71130172395442</c:v>
                </c:pt>
                <c:pt idx="27">
                  <c:v>842.12875002290525</c:v>
                </c:pt>
                <c:pt idx="28">
                  <c:v>762.30829819949736</c:v>
                </c:pt>
                <c:pt idx="29">
                  <c:v>973.11209997368258</c:v>
                </c:pt>
                <c:pt idx="30">
                  <c:v>749.36259340752144</c:v>
                </c:pt>
                <c:pt idx="31">
                  <c:v>1082.0914128110512</c:v>
                </c:pt>
                <c:pt idx="32">
                  <c:v>567.38103945594537</c:v>
                </c:pt>
                <c:pt idx="33">
                  <c:v>832.72728306752242</c:v>
                </c:pt>
                <c:pt idx="34">
                  <c:v>929.26719073398897</c:v>
                </c:pt>
                <c:pt idx="35">
                  <c:v>781.55922585490077</c:v>
                </c:pt>
                <c:pt idx="36">
                  <c:v>830.33143685563846</c:v>
                </c:pt>
                <c:pt idx="37">
                  <c:v>873.47856347269487</c:v>
                </c:pt>
                <c:pt idx="38">
                  <c:v>745.6609171539609</c:v>
                </c:pt>
                <c:pt idx="39">
                  <c:v>754.71197771687559</c:v>
                </c:pt>
                <c:pt idx="40">
                  <c:v>1073.52886418044</c:v>
                </c:pt>
                <c:pt idx="41">
                  <c:v>954.28401965189812</c:v>
                </c:pt>
                <c:pt idx="42">
                  <c:v>719.13137807589305</c:v>
                </c:pt>
                <c:pt idx="43">
                  <c:v>704.60029629998905</c:v>
                </c:pt>
                <c:pt idx="44">
                  <c:v>587.29931658629778</c:v>
                </c:pt>
                <c:pt idx="45">
                  <c:v>573.0246173871169</c:v>
                </c:pt>
                <c:pt idx="46">
                  <c:v>749.61112980631879</c:v>
                </c:pt>
                <c:pt idx="47">
                  <c:v>633.78678821076164</c:v>
                </c:pt>
                <c:pt idx="48">
                  <c:v>689.13624077748148</c:v>
                </c:pt>
                <c:pt idx="49">
                  <c:v>715.98449247074132</c:v>
                </c:pt>
                <c:pt idx="50">
                  <c:v>591.65346380242227</c:v>
                </c:pt>
                <c:pt idx="51">
                  <c:v>709.23597821840201</c:v>
                </c:pt>
                <c:pt idx="52">
                  <c:v>597.24979927629136</c:v>
                </c:pt>
                <c:pt idx="53">
                  <c:v>652.59268638189792</c:v>
                </c:pt>
                <c:pt idx="54">
                  <c:v>1105.1325211519988</c:v>
                </c:pt>
                <c:pt idx="55">
                  <c:v>1017.4291622026731</c:v>
                </c:pt>
                <c:pt idx="56">
                  <c:v>525.49232677706061</c:v>
                </c:pt>
                <c:pt idx="57">
                  <c:v>622.35729701381649</c:v>
                </c:pt>
                <c:pt idx="58">
                  <c:v>878.02611139027226</c:v>
                </c:pt>
                <c:pt idx="59">
                  <c:v>848.70087872699821</c:v>
                </c:pt>
                <c:pt idx="60">
                  <c:v>818.34755515556253</c:v>
                </c:pt>
                <c:pt idx="61">
                  <c:v>880.53904914535201</c:v>
                </c:pt>
                <c:pt idx="62">
                  <c:v>726.43559879184352</c:v>
                </c:pt>
                <c:pt idx="63">
                  <c:v>760.63147777006907</c:v>
                </c:pt>
                <c:pt idx="64">
                  <c:v>907.1684853045316</c:v>
                </c:pt>
                <c:pt idx="65">
                  <c:v>885.30041035279714</c:v>
                </c:pt>
                <c:pt idx="66">
                  <c:v>598.84783137138186</c:v>
                </c:pt>
                <c:pt idx="67">
                  <c:v>651.63650723615831</c:v>
                </c:pt>
                <c:pt idx="68">
                  <c:v>982.17658716497579</c:v>
                </c:pt>
                <c:pt idx="69">
                  <c:v>952.3566612989647</c:v>
                </c:pt>
                <c:pt idx="70">
                  <c:v>637.28984338025316</c:v>
                </c:pt>
                <c:pt idx="71">
                  <c:v>615.47885857938923</c:v>
                </c:pt>
                <c:pt idx="72">
                  <c:v>747.02172802106463</c:v>
                </c:pt>
                <c:pt idx="73">
                  <c:v>695.35159757159477</c:v>
                </c:pt>
                <c:pt idx="74">
                  <c:v>430.16356282682881</c:v>
                </c:pt>
                <c:pt idx="75">
                  <c:v>422.60033306108465</c:v>
                </c:pt>
                <c:pt idx="76">
                  <c:v>719.07412998307677</c:v>
                </c:pt>
                <c:pt idx="77">
                  <c:v>791.85982722231893</c:v>
                </c:pt>
                <c:pt idx="78">
                  <c:v>1140.7718868352435</c:v>
                </c:pt>
                <c:pt idx="79">
                  <c:v>1137.5198070554229</c:v>
                </c:pt>
                <c:pt idx="80">
                  <c:v>730.53583928741023</c:v>
                </c:pt>
                <c:pt idx="81">
                  <c:v>758.89042944481719</c:v>
                </c:pt>
                <c:pt idx="82">
                  <c:v>900.79094014761858</c:v>
                </c:pt>
                <c:pt idx="83">
                  <c:v>790.85456554853602</c:v>
                </c:pt>
                <c:pt idx="84">
                  <c:v>599.73194646052139</c:v>
                </c:pt>
                <c:pt idx="85">
                  <c:v>586.97298485663907</c:v>
                </c:pt>
                <c:pt idx="86">
                  <c:v>1097.7054481825924</c:v>
                </c:pt>
                <c:pt idx="87">
                  <c:v>999.87460830501664</c:v>
                </c:pt>
                <c:pt idx="88">
                  <c:v>1003.9036520344591</c:v>
                </c:pt>
                <c:pt idx="89">
                  <c:v>905.93684590297039</c:v>
                </c:pt>
                <c:pt idx="90">
                  <c:v>647.6429181926045</c:v>
                </c:pt>
                <c:pt idx="91">
                  <c:v>621.85120407591239</c:v>
                </c:pt>
                <c:pt idx="92">
                  <c:v>755.56302790372081</c:v>
                </c:pt>
                <c:pt idx="93">
                  <c:v>776.7705499720829</c:v>
                </c:pt>
                <c:pt idx="94">
                  <c:v>999.49787542663159</c:v>
                </c:pt>
                <c:pt idx="95">
                  <c:v>957.88133800243838</c:v>
                </c:pt>
                <c:pt idx="96">
                  <c:v>846.8604350947096</c:v>
                </c:pt>
                <c:pt idx="97">
                  <c:v>788.64355450950995</c:v>
                </c:pt>
                <c:pt idx="98">
                  <c:v>946.00515874787368</c:v>
                </c:pt>
                <c:pt idx="99">
                  <c:v>990.81354518639171</c:v>
                </c:pt>
                <c:pt idx="100">
                  <c:v>754.21023142970967</c:v>
                </c:pt>
                <c:pt idx="101">
                  <c:v>675.52269392999472</c:v>
                </c:pt>
                <c:pt idx="102">
                  <c:v>1163.6440265481203</c:v>
                </c:pt>
                <c:pt idx="103">
                  <c:v>982.39613156702126</c:v>
                </c:pt>
                <c:pt idx="104">
                  <c:v>496.84576601354212</c:v>
                </c:pt>
                <c:pt idx="105">
                  <c:v>574.35732851239129</c:v>
                </c:pt>
                <c:pt idx="106">
                  <c:v>819.18451586150798</c:v>
                </c:pt>
                <c:pt idx="107">
                  <c:v>843.81961487342016</c:v>
                </c:pt>
                <c:pt idx="108">
                  <c:v>950.0871306925751</c:v>
                </c:pt>
                <c:pt idx="109">
                  <c:v>974.97010182915892</c:v>
                </c:pt>
                <c:pt idx="110">
                  <c:v>790.59169152897937</c:v>
                </c:pt>
                <c:pt idx="111">
                  <c:v>872.03943992800885</c:v>
                </c:pt>
                <c:pt idx="112">
                  <c:v>856.82609242801368</c:v>
                </c:pt>
                <c:pt idx="113">
                  <c:v>863.07346544140933</c:v>
                </c:pt>
                <c:pt idx="114">
                  <c:v>942.75412189589792</c:v>
                </c:pt>
                <c:pt idx="115">
                  <c:v>894.75349519037286</c:v>
                </c:pt>
                <c:pt idx="116">
                  <c:v>673.03733540109067</c:v>
                </c:pt>
                <c:pt idx="117">
                  <c:v>756.62354539504486</c:v>
                </c:pt>
                <c:pt idx="118">
                  <c:v>759.54429582614534</c:v>
                </c:pt>
                <c:pt idx="119">
                  <c:v>808.96053840123227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2344-B3EE-C32035ED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5-5746-9E64-A3FCD626F460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Jul_12_RR5!$W$3:$W$7</c:f>
              <c:numCache>
                <c:formatCode>0.00E+00</c:formatCode>
                <c:ptCount val="5"/>
                <c:pt idx="0" formatCode="General">
                  <c:v>52069</c:v>
                </c:pt>
                <c:pt idx="1">
                  <c:v>104590</c:v>
                </c:pt>
                <c:pt idx="2" formatCode="General">
                  <c:v>53873</c:v>
                </c:pt>
                <c:pt idx="3" formatCode="General">
                  <c:v>49954</c:v>
                </c:pt>
                <c:pt idx="4" formatCode="General">
                  <c:v>65602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5-5746-9E64-A3FCD626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3-8A45-B3BD-0FF2EE3AA739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Jun_30!$Q$3:$Q$122</c:f>
              <c:numCache>
                <c:formatCode>0.0</c:formatCode>
                <c:ptCount val="120"/>
                <c:pt idx="0">
                  <c:v>1079.0351121201272</c:v>
                </c:pt>
                <c:pt idx="1">
                  <c:v>863.23390112188667</c:v>
                </c:pt>
                <c:pt idx="2">
                  <c:v>639.83955766796669</c:v>
                </c:pt>
                <c:pt idx="3">
                  <c:v>793.79905524341416</c:v>
                </c:pt>
                <c:pt idx="4">
                  <c:v>719.60614997669063</c:v>
                </c:pt>
                <c:pt idx="5">
                  <c:v>661.80986398504376</c:v>
                </c:pt>
                <c:pt idx="6">
                  <c:v>688.320431002698</c:v>
                </c:pt>
                <c:pt idx="7">
                  <c:v>1231.3843357422754</c:v>
                </c:pt>
                <c:pt idx="8">
                  <c:v>606.51390457301454</c:v>
                </c:pt>
                <c:pt idx="9">
                  <c:v>973.88176645338035</c:v>
                </c:pt>
                <c:pt idx="10">
                  <c:v>1094.144693731092</c:v>
                </c:pt>
                <c:pt idx="11">
                  <c:v>847.34670947510892</c:v>
                </c:pt>
                <c:pt idx="12">
                  <c:v>926.36953970346519</c:v>
                </c:pt>
                <c:pt idx="13">
                  <c:v>538.72737447720795</c:v>
                </c:pt>
                <c:pt idx="14">
                  <c:v>1092.5024561631708</c:v>
                </c:pt>
                <c:pt idx="15">
                  <c:v>797.18428384204356</c:v>
                </c:pt>
                <c:pt idx="16">
                  <c:v>778.26428416930116</c:v>
                </c:pt>
                <c:pt idx="17">
                  <c:v>505.26353128500352</c:v>
                </c:pt>
                <c:pt idx="18">
                  <c:v>705.34494230941323</c:v>
                </c:pt>
                <c:pt idx="19">
                  <c:v>1249.5766029364038</c:v>
                </c:pt>
                <c:pt idx="20">
                  <c:v>832.64009239024927</c:v>
                </c:pt>
                <c:pt idx="21">
                  <c:v>949.93839268233785</c:v>
                </c:pt>
                <c:pt idx="22">
                  <c:v>667.54790541135071</c:v>
                </c:pt>
                <c:pt idx="23">
                  <c:v>1060.1105241958867</c:v>
                </c:pt>
                <c:pt idx="24">
                  <c:v>967.47554721281142</c:v>
                </c:pt>
                <c:pt idx="25">
                  <c:v>704.06628543714555</c:v>
                </c:pt>
                <c:pt idx="26">
                  <c:v>834.23713319640308</c:v>
                </c:pt>
                <c:pt idx="27">
                  <c:v>890.12329167316796</c:v>
                </c:pt>
                <c:pt idx="28">
                  <c:v>816.42343256963511</c:v>
                </c:pt>
                <c:pt idx="29">
                  <c:v>1055.9431602182422</c:v>
                </c:pt>
                <c:pt idx="30">
                  <c:v>800.90453625680891</c:v>
                </c:pt>
                <c:pt idx="31">
                  <c:v>1172.9765601072181</c:v>
                </c:pt>
                <c:pt idx="32">
                  <c:v>598.6059696190822</c:v>
                </c:pt>
                <c:pt idx="33">
                  <c:v>911.49980159876975</c:v>
                </c:pt>
                <c:pt idx="34">
                  <c:v>975.84696648551426</c:v>
                </c:pt>
                <c:pt idx="35">
                  <c:v>837.01969396839559</c:v>
                </c:pt>
                <c:pt idx="36">
                  <c:v>880.01562936934522</c:v>
                </c:pt>
                <c:pt idx="37">
                  <c:v>945.09139931702407</c:v>
                </c:pt>
                <c:pt idx="38">
                  <c:v>781.60218836020806</c:v>
                </c:pt>
                <c:pt idx="39">
                  <c:v>826.234177068044</c:v>
                </c:pt>
                <c:pt idx="40">
                  <c:v>1138.541491134223</c:v>
                </c:pt>
                <c:pt idx="41">
                  <c:v>1006.1543489905614</c:v>
                </c:pt>
                <c:pt idx="42">
                  <c:v>769.94452955786267</c:v>
                </c:pt>
                <c:pt idx="43">
                  <c:v>767.36508580185023</c:v>
                </c:pt>
                <c:pt idx="44">
                  <c:v>619.94898175178525</c:v>
                </c:pt>
                <c:pt idx="45">
                  <c:v>594.81339375874086</c:v>
                </c:pt>
                <c:pt idx="46">
                  <c:v>824.45109815608237</c:v>
                </c:pt>
                <c:pt idx="47">
                  <c:v>684.31618102810614</c:v>
                </c:pt>
                <c:pt idx="48">
                  <c:v>732.80089725074583</c:v>
                </c:pt>
                <c:pt idx="49">
                  <c:v>786.28535671939107</c:v>
                </c:pt>
                <c:pt idx="50">
                  <c:v>604.3579734061318</c:v>
                </c:pt>
                <c:pt idx="51">
                  <c:v>742.04377812249061</c:v>
                </c:pt>
                <c:pt idx="52">
                  <c:v>648.55882344585802</c:v>
                </c:pt>
                <c:pt idx="53">
                  <c:v>723.23797235427389</c:v>
                </c:pt>
                <c:pt idx="54">
                  <c:v>1158.0918495113003</c:v>
                </c:pt>
                <c:pt idx="55">
                  <c:v>1126.4856084997709</c:v>
                </c:pt>
                <c:pt idx="56">
                  <c:v>565.94519098902003</c:v>
                </c:pt>
                <c:pt idx="57">
                  <c:v>683.348324996065</c:v>
                </c:pt>
                <c:pt idx="58">
                  <c:v>937.95080806773319</c:v>
                </c:pt>
                <c:pt idx="59">
                  <c:v>939.45534844222732</c:v>
                </c:pt>
                <c:pt idx="60">
                  <c:v>856.58563583134503</c:v>
                </c:pt>
                <c:pt idx="61">
                  <c:v>963.75446294956851</c:v>
                </c:pt>
                <c:pt idx="62">
                  <c:v>796.30687027793113</c:v>
                </c:pt>
                <c:pt idx="63">
                  <c:v>818.14811253357595</c:v>
                </c:pt>
                <c:pt idx="64">
                  <c:v>966.12627883661901</c:v>
                </c:pt>
                <c:pt idx="65">
                  <c:v>966.43075557723296</c:v>
                </c:pt>
                <c:pt idx="66">
                  <c:v>624.99100018277557</c:v>
                </c:pt>
                <c:pt idx="67">
                  <c:v>709.67666668273512</c:v>
                </c:pt>
                <c:pt idx="68">
                  <c:v>1118.3757793582465</c:v>
                </c:pt>
                <c:pt idx="69">
                  <c:v>1017.635627139137</c:v>
                </c:pt>
                <c:pt idx="70">
                  <c:v>692.59151687436872</c:v>
                </c:pt>
                <c:pt idx="71">
                  <c:v>673.23266958360557</c:v>
                </c:pt>
                <c:pt idx="72">
                  <c:v>799.51603323253585</c:v>
                </c:pt>
                <c:pt idx="73">
                  <c:v>729.0199079489837</c:v>
                </c:pt>
                <c:pt idx="74">
                  <c:v>480.49838924323222</c:v>
                </c:pt>
                <c:pt idx="75">
                  <c:v>463.81175806101754</c:v>
                </c:pt>
                <c:pt idx="76">
                  <c:v>755.44681042072273</c:v>
                </c:pt>
                <c:pt idx="77">
                  <c:v>842.28118372745507</c:v>
                </c:pt>
                <c:pt idx="78">
                  <c:v>1167.0968023982946</c:v>
                </c:pt>
                <c:pt idx="79">
                  <c:v>1242.4003214096376</c:v>
                </c:pt>
                <c:pt idx="80">
                  <c:v>797.44207851170802</c:v>
                </c:pt>
                <c:pt idx="81">
                  <c:v>800.12466822747967</c:v>
                </c:pt>
                <c:pt idx="82">
                  <c:v>919.15663591945361</c:v>
                </c:pt>
                <c:pt idx="83">
                  <c:v>851.57011933507863</c:v>
                </c:pt>
                <c:pt idx="84">
                  <c:v>660.58041647774701</c:v>
                </c:pt>
                <c:pt idx="85">
                  <c:v>638.19531284036009</c:v>
                </c:pt>
                <c:pt idx="86">
                  <c:v>1166.5579402434259</c:v>
                </c:pt>
                <c:pt idx="87">
                  <c:v>1039.6540436580462</c:v>
                </c:pt>
                <c:pt idx="88">
                  <c:v>1060.8874738196648</c:v>
                </c:pt>
                <c:pt idx="89">
                  <c:v>977.71970352043536</c:v>
                </c:pt>
                <c:pt idx="90">
                  <c:v>701.006583801646</c:v>
                </c:pt>
                <c:pt idx="91">
                  <c:v>671.04020584168177</c:v>
                </c:pt>
                <c:pt idx="92">
                  <c:v>820.94689899619448</c:v>
                </c:pt>
                <c:pt idx="93">
                  <c:v>844.30014046442875</c:v>
                </c:pt>
                <c:pt idx="94">
                  <c:v>1045.0092255352863</c:v>
                </c:pt>
                <c:pt idx="95">
                  <c:v>1026.3092364412255</c:v>
                </c:pt>
                <c:pt idx="96">
                  <c:v>904.98344683570576</c:v>
                </c:pt>
                <c:pt idx="97">
                  <c:v>859.26248632862257</c:v>
                </c:pt>
                <c:pt idx="98">
                  <c:v>1021.2496625825848</c:v>
                </c:pt>
                <c:pt idx="99">
                  <c:v>1067.6846130627487</c:v>
                </c:pt>
                <c:pt idx="100">
                  <c:v>814.41367252966529</c:v>
                </c:pt>
                <c:pt idx="101">
                  <c:v>738.14705725736451</c:v>
                </c:pt>
                <c:pt idx="102">
                  <c:v>1221.5768840258743</c:v>
                </c:pt>
                <c:pt idx="103">
                  <c:v>1069.8555133092543</c:v>
                </c:pt>
                <c:pt idx="104">
                  <c:v>549.28670378371135</c:v>
                </c:pt>
                <c:pt idx="105">
                  <c:v>613.20167539345584</c:v>
                </c:pt>
                <c:pt idx="106">
                  <c:v>881.70081076698125</c:v>
                </c:pt>
                <c:pt idx="107">
                  <c:v>926.29623533504957</c:v>
                </c:pt>
                <c:pt idx="108">
                  <c:v>995.73653914379747</c:v>
                </c:pt>
                <c:pt idx="109">
                  <c:v>1015.2007384930232</c:v>
                </c:pt>
                <c:pt idx="110">
                  <c:v>859.04207876093562</c:v>
                </c:pt>
                <c:pt idx="111">
                  <c:v>964.66102657694989</c:v>
                </c:pt>
                <c:pt idx="112">
                  <c:v>908.33958603326346</c:v>
                </c:pt>
                <c:pt idx="113">
                  <c:v>905.9235936734957</c:v>
                </c:pt>
                <c:pt idx="114">
                  <c:v>1012.5176118394493</c:v>
                </c:pt>
                <c:pt idx="115">
                  <c:v>978.25152722845689</c:v>
                </c:pt>
                <c:pt idx="116">
                  <c:v>710.15757788271549</c:v>
                </c:pt>
                <c:pt idx="117">
                  <c:v>787.00257743652514</c:v>
                </c:pt>
                <c:pt idx="118">
                  <c:v>838.61355610803321</c:v>
                </c:pt>
                <c:pt idx="119">
                  <c:v>887.09590833818868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8A45-B3BD-0FF2EE3A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6-AD4F-B904-55F7E25E5606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Jun_30!$R$3:$R$122</c:f>
              <c:numCache>
                <c:formatCode>General</c:formatCode>
                <c:ptCount val="120"/>
                <c:pt idx="0">
                  <c:v>964.48367119071327</c:v>
                </c:pt>
                <c:pt idx="1">
                  <c:v>771.59213143161298</c:v>
                </c:pt>
                <c:pt idx="2">
                  <c:v>571.91355371199472</c:v>
                </c:pt>
                <c:pt idx="3">
                  <c:v>709.52855786555199</c:v>
                </c:pt>
                <c:pt idx="4">
                  <c:v>643.2120452292254</c:v>
                </c:pt>
                <c:pt idx="5">
                  <c:v>591.55147045433694</c:v>
                </c:pt>
                <c:pt idx="6">
                  <c:v>615.24764930462084</c:v>
                </c:pt>
                <c:pt idx="7">
                  <c:v>1100.6593496757578</c:v>
                </c:pt>
                <c:pt idx="8">
                  <c:v>542.12578510204298</c:v>
                </c:pt>
                <c:pt idx="9">
                  <c:v>870.49350930675132</c:v>
                </c:pt>
                <c:pt idx="10">
                  <c:v>977.98920458680971</c:v>
                </c:pt>
                <c:pt idx="11">
                  <c:v>757.39153985467397</c:v>
                </c:pt>
                <c:pt idx="12">
                  <c:v>828.02522781388507</c:v>
                </c:pt>
                <c:pt idx="13">
                  <c:v>481.53554047541155</c:v>
                </c:pt>
                <c:pt idx="14">
                  <c:v>976.52130859280089</c:v>
                </c:pt>
                <c:pt idx="15">
                  <c:v>712.55440722851722</c:v>
                </c:pt>
                <c:pt idx="16">
                  <c:v>695.64297354269456</c:v>
                </c:pt>
                <c:pt idx="17">
                  <c:v>451.62425216640366</c:v>
                </c:pt>
                <c:pt idx="18">
                  <c:v>630.46482155499007</c:v>
                </c:pt>
                <c:pt idx="19">
                  <c:v>1116.9203076868462</c:v>
                </c:pt>
                <c:pt idx="20">
                  <c:v>744.2461918697212</c:v>
                </c:pt>
                <c:pt idx="21">
                  <c:v>849.09198791416861</c:v>
                </c:pt>
                <c:pt idx="22">
                  <c:v>596.68035569460949</c:v>
                </c:pt>
                <c:pt idx="23">
                  <c:v>947.5681363467362</c:v>
                </c:pt>
                <c:pt idx="24">
                  <c:v>864.76738067368342</c:v>
                </c:pt>
                <c:pt idx="25">
                  <c:v>629.32190816829348</c:v>
                </c:pt>
                <c:pt idx="26">
                  <c:v>745.67368923515369</c:v>
                </c:pt>
                <c:pt idx="27">
                  <c:v>795.62691753233923</c:v>
                </c:pt>
                <c:pt idx="28">
                  <c:v>729.75110878803582</c:v>
                </c:pt>
                <c:pt idx="29">
                  <c:v>943.84318387466203</c:v>
                </c:pt>
                <c:pt idx="30">
                  <c:v>715.87971394601482</c:v>
                </c:pt>
                <c:pt idx="31">
                  <c:v>1048.4522016063149</c:v>
                </c:pt>
                <c:pt idx="32">
                  <c:v>535.05736438965289</c:v>
                </c:pt>
                <c:pt idx="33">
                  <c:v>814.7340758988355</c:v>
                </c:pt>
                <c:pt idx="34">
                  <c:v>872.2500817484879</c:v>
                </c:pt>
                <c:pt idx="35">
                  <c:v>748.16085058749343</c:v>
                </c:pt>
                <c:pt idx="36">
                  <c:v>786.59229471381741</c:v>
                </c:pt>
                <c:pt idx="37">
                  <c:v>844.75955618631747</c:v>
                </c:pt>
                <c:pt idx="38">
                  <c:v>698.62652250413964</c:v>
                </c:pt>
                <c:pt idx="39">
                  <c:v>738.52033489074131</c:v>
                </c:pt>
                <c:pt idx="40">
                  <c:v>1017.6727938115827</c:v>
                </c:pt>
                <c:pt idx="41">
                  <c:v>899.3400023769417</c:v>
                </c:pt>
                <c:pt idx="42">
                  <c:v>688.20645235731843</c:v>
                </c:pt>
                <c:pt idx="43">
                  <c:v>685.90084491648122</c:v>
                </c:pt>
                <c:pt idx="44">
                  <c:v>554.13458112226817</c:v>
                </c:pt>
                <c:pt idx="45">
                  <c:v>531.66741215550906</c:v>
                </c:pt>
                <c:pt idx="46">
                  <c:v>736.92654940988484</c:v>
                </c:pt>
                <c:pt idx="47">
                  <c:v>611.66849449076926</c:v>
                </c:pt>
                <c:pt idx="48">
                  <c:v>655.00602500650052</c:v>
                </c:pt>
                <c:pt idx="49">
                  <c:v>702.81252105148451</c:v>
                </c:pt>
                <c:pt idx="50">
                  <c:v>540.19872973256224</c:v>
                </c:pt>
                <c:pt idx="51">
                  <c:v>663.26767245006056</c:v>
                </c:pt>
                <c:pt idx="52">
                  <c:v>579.70717356095838</c:v>
                </c:pt>
                <c:pt idx="53">
                  <c:v>646.45830973025875</c:v>
                </c:pt>
                <c:pt idx="54">
                  <c:v>1035.147666694606</c:v>
                </c:pt>
                <c:pt idx="55">
                  <c:v>1006.8967756708256</c:v>
                </c:pt>
                <c:pt idx="56">
                  <c:v>505.86388650997992</c:v>
                </c:pt>
                <c:pt idx="57">
                  <c:v>610.80338701791493</c:v>
                </c:pt>
                <c:pt idx="58">
                  <c:v>838.37701720752852</c:v>
                </c:pt>
                <c:pt idx="59">
                  <c:v>839.72183407914588</c:v>
                </c:pt>
                <c:pt idx="60">
                  <c:v>765.64965259802568</c:v>
                </c:pt>
                <c:pt idx="61">
                  <c:v>861.44133041756982</c:v>
                </c:pt>
                <c:pt idx="62">
                  <c:v>711.77014076122418</c:v>
                </c:pt>
                <c:pt idx="63">
                  <c:v>731.29269501128908</c:v>
                </c:pt>
                <c:pt idx="64">
                  <c:v>863.5613519705629</c:v>
                </c:pt>
                <c:pt idx="65">
                  <c:v>863.83350515749908</c:v>
                </c:pt>
                <c:pt idx="66">
                  <c:v>558.64133386081244</c:v>
                </c:pt>
                <c:pt idx="67">
                  <c:v>634.3366857596302</c:v>
                </c:pt>
                <c:pt idx="68">
                  <c:v>999.64789405864269</c:v>
                </c:pt>
                <c:pt idx="69">
                  <c:v>909.60241661566135</c:v>
                </c:pt>
                <c:pt idx="70">
                  <c:v>619.06531245126848</c:v>
                </c:pt>
                <c:pt idx="71">
                  <c:v>601.76161964712082</c:v>
                </c:pt>
                <c:pt idx="72">
                  <c:v>714.63861578408489</c:v>
                </c:pt>
                <c:pt idx="73">
                  <c:v>651.62642929035064</c:v>
                </c:pt>
                <c:pt idx="74">
                  <c:v>429.48820224021011</c:v>
                </c:pt>
                <c:pt idx="75">
                  <c:v>414.57304042420043</c:v>
                </c:pt>
                <c:pt idx="76">
                  <c:v>675.24782550614327</c:v>
                </c:pt>
                <c:pt idx="77">
                  <c:v>752.8637753595882</c:v>
                </c:pt>
                <c:pt idx="78">
                  <c:v>1043.1966448249677</c:v>
                </c:pt>
                <c:pt idx="79">
                  <c:v>1110.5058673459434</c:v>
                </c:pt>
                <c:pt idx="80">
                  <c:v>712.78483415959533</c:v>
                </c:pt>
                <c:pt idx="81">
                  <c:v>715.18263748249387</c:v>
                </c:pt>
                <c:pt idx="82">
                  <c:v>821.57805307099829</c:v>
                </c:pt>
                <c:pt idx="83">
                  <c:v>761.16658832245093</c:v>
                </c:pt>
                <c:pt idx="84">
                  <c:v>590.45254231747219</c:v>
                </c:pt>
                <c:pt idx="85">
                  <c:v>570.44386355098572</c:v>
                </c:pt>
                <c:pt idx="86">
                  <c:v>1042.7149888125216</c:v>
                </c:pt>
                <c:pt idx="87">
                  <c:v>929.28333613294922</c:v>
                </c:pt>
                <c:pt idx="88">
                  <c:v>948.26260422554265</c:v>
                </c:pt>
                <c:pt idx="89">
                  <c:v>873.92400715677854</c:v>
                </c:pt>
                <c:pt idx="90">
                  <c:v>626.58702750221698</c:v>
                </c:pt>
                <c:pt idx="91">
                  <c:v>599.80191003710797</c:v>
                </c:pt>
                <c:pt idx="92">
                  <c:v>733.79435951879634</c:v>
                </c:pt>
                <c:pt idx="93">
                  <c:v>754.66839764090184</c:v>
                </c:pt>
                <c:pt idx="94">
                  <c:v>934.07000657475351</c:v>
                </c:pt>
                <c:pt idx="95">
                  <c:v>917.3552269257126</c:v>
                </c:pt>
                <c:pt idx="96">
                  <c:v>808.90950383990412</c:v>
                </c:pt>
                <c:pt idx="97">
                  <c:v>768.0423259835751</c:v>
                </c:pt>
                <c:pt idx="98">
                  <c:v>912.83278246118152</c:v>
                </c:pt>
                <c:pt idx="99">
                  <c:v>954.33815240476997</c:v>
                </c:pt>
                <c:pt idx="100">
                  <c:v>727.95470687322347</c:v>
                </c:pt>
                <c:pt idx="101">
                  <c:v>659.78463134844355</c:v>
                </c:pt>
                <c:pt idx="102">
                  <c:v>1091.8930667900468</c:v>
                </c:pt>
                <c:pt idx="103">
                  <c:v>956.27858772148988</c:v>
                </c:pt>
                <c:pt idx="104">
                  <c:v>490.97388087829023</c:v>
                </c:pt>
                <c:pt idx="105">
                  <c:v>548.10357551917571</c:v>
                </c:pt>
                <c:pt idx="106">
                  <c:v>788.0985755778579</c:v>
                </c:pt>
                <c:pt idx="107">
                  <c:v>827.95970551014386</c:v>
                </c:pt>
                <c:pt idx="108">
                  <c:v>890.0281575871727</c:v>
                </c:pt>
                <c:pt idx="109">
                  <c:v>907.42601817045204</c:v>
                </c:pt>
                <c:pt idx="110">
                  <c:v>767.84531710253555</c:v>
                </c:pt>
                <c:pt idx="111">
                  <c:v>862.25165234841688</c:v>
                </c:pt>
                <c:pt idx="112">
                  <c:v>811.90935196155363</c:v>
                </c:pt>
                <c:pt idx="113">
                  <c:v>809.74984375413374</c:v>
                </c:pt>
                <c:pt idx="114">
                  <c:v>905.02773491160247</c:v>
                </c:pt>
                <c:pt idx="115">
                  <c:v>874.39937193089713</c:v>
                </c:pt>
                <c:pt idx="116">
                  <c:v>634.76654294820901</c:v>
                </c:pt>
                <c:pt idx="117">
                  <c:v>703.45360090379472</c:v>
                </c:pt>
                <c:pt idx="118">
                  <c:v>749.58550673680907</c:v>
                </c:pt>
                <c:pt idx="119">
                  <c:v>792.92092422384997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6-AD4F-B904-55F7E25E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C-C749-ABFA-1E8350BF79F2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Jun_30!$W$3:$W$122</c:f>
              <c:numCache>
                <c:formatCode>General</c:formatCode>
                <c:ptCount val="120"/>
                <c:pt idx="0">
                  <c:v>1023</c:v>
                </c:pt>
                <c:pt idx="1">
                  <c:v>814.58</c:v>
                </c:pt>
                <c:pt idx="2">
                  <c:v>604.30999999999995</c:v>
                </c:pt>
                <c:pt idx="3">
                  <c:v>743.84</c:v>
                </c:pt>
                <c:pt idx="4">
                  <c:v>677.84</c:v>
                </c:pt>
                <c:pt idx="5">
                  <c:v>624.89</c:v>
                </c:pt>
                <c:pt idx="6">
                  <c:v>628.25</c:v>
                </c:pt>
                <c:pt idx="7">
                  <c:v>1152.0999999999999</c:v>
                </c:pt>
                <c:pt idx="8">
                  <c:v>579.24</c:v>
                </c:pt>
                <c:pt idx="9">
                  <c:v>895.1</c:v>
                </c:pt>
                <c:pt idx="10">
                  <c:v>1022.1</c:v>
                </c:pt>
                <c:pt idx="11">
                  <c:v>785.15</c:v>
                </c:pt>
                <c:pt idx="12">
                  <c:v>858.43</c:v>
                </c:pt>
                <c:pt idx="13">
                  <c:v>510.32</c:v>
                </c:pt>
                <c:pt idx="14">
                  <c:v>1017.8</c:v>
                </c:pt>
                <c:pt idx="15">
                  <c:v>753.38</c:v>
                </c:pt>
                <c:pt idx="16">
                  <c:v>721.4</c:v>
                </c:pt>
                <c:pt idx="17">
                  <c:v>455.58</c:v>
                </c:pt>
                <c:pt idx="18">
                  <c:v>671.91</c:v>
                </c:pt>
                <c:pt idx="19">
                  <c:v>1161.9000000000001</c:v>
                </c:pt>
                <c:pt idx="20">
                  <c:v>790.38</c:v>
                </c:pt>
                <c:pt idx="21">
                  <c:v>885.63</c:v>
                </c:pt>
                <c:pt idx="22">
                  <c:v>617.35</c:v>
                </c:pt>
                <c:pt idx="23">
                  <c:v>991.69</c:v>
                </c:pt>
                <c:pt idx="24">
                  <c:v>905.01</c:v>
                </c:pt>
                <c:pt idx="25">
                  <c:v>664.13</c:v>
                </c:pt>
                <c:pt idx="26">
                  <c:v>793.84</c:v>
                </c:pt>
                <c:pt idx="27">
                  <c:v>831.28</c:v>
                </c:pt>
                <c:pt idx="28">
                  <c:v>768.04</c:v>
                </c:pt>
                <c:pt idx="29">
                  <c:v>984.36</c:v>
                </c:pt>
                <c:pt idx="30">
                  <c:v>744.19</c:v>
                </c:pt>
                <c:pt idx="31">
                  <c:v>1067.7</c:v>
                </c:pt>
                <c:pt idx="32">
                  <c:v>565.95000000000005</c:v>
                </c:pt>
                <c:pt idx="33">
                  <c:v>858.08</c:v>
                </c:pt>
                <c:pt idx="34">
                  <c:v>912.22</c:v>
                </c:pt>
                <c:pt idx="35">
                  <c:v>790.86</c:v>
                </c:pt>
                <c:pt idx="36">
                  <c:v>820.53</c:v>
                </c:pt>
                <c:pt idx="37">
                  <c:v>856.88</c:v>
                </c:pt>
                <c:pt idx="38">
                  <c:v>731.15</c:v>
                </c:pt>
                <c:pt idx="39">
                  <c:v>777.1</c:v>
                </c:pt>
                <c:pt idx="40">
                  <c:v>1060.5999999999999</c:v>
                </c:pt>
                <c:pt idx="41">
                  <c:v>944.55</c:v>
                </c:pt>
                <c:pt idx="42">
                  <c:v>708.59</c:v>
                </c:pt>
                <c:pt idx="43">
                  <c:v>710.92</c:v>
                </c:pt>
                <c:pt idx="44">
                  <c:v>574.80999999999995</c:v>
                </c:pt>
                <c:pt idx="45">
                  <c:v>552.35</c:v>
                </c:pt>
                <c:pt idx="46">
                  <c:v>765.72</c:v>
                </c:pt>
                <c:pt idx="47">
                  <c:v>646.45000000000005</c:v>
                </c:pt>
                <c:pt idx="48">
                  <c:v>677.1</c:v>
                </c:pt>
                <c:pt idx="49">
                  <c:v>735.85</c:v>
                </c:pt>
                <c:pt idx="50">
                  <c:v>565.44000000000005</c:v>
                </c:pt>
                <c:pt idx="51">
                  <c:v>697.54</c:v>
                </c:pt>
                <c:pt idx="52">
                  <c:v>603.5</c:v>
                </c:pt>
                <c:pt idx="53">
                  <c:v>674.08</c:v>
                </c:pt>
                <c:pt idx="54">
                  <c:v>1067.3</c:v>
                </c:pt>
                <c:pt idx="55">
                  <c:v>1032.9000000000001</c:v>
                </c:pt>
                <c:pt idx="56">
                  <c:v>524.87</c:v>
                </c:pt>
                <c:pt idx="57">
                  <c:v>627.58000000000004</c:v>
                </c:pt>
                <c:pt idx="58">
                  <c:v>886.88</c:v>
                </c:pt>
                <c:pt idx="59">
                  <c:v>843.88</c:v>
                </c:pt>
                <c:pt idx="60">
                  <c:v>792.09</c:v>
                </c:pt>
                <c:pt idx="61">
                  <c:v>901.83</c:v>
                </c:pt>
                <c:pt idx="62">
                  <c:v>739.2</c:v>
                </c:pt>
                <c:pt idx="63">
                  <c:v>752.43</c:v>
                </c:pt>
                <c:pt idx="64">
                  <c:v>909.33</c:v>
                </c:pt>
                <c:pt idx="65">
                  <c:v>893.77</c:v>
                </c:pt>
                <c:pt idx="66">
                  <c:v>583.42999999999995</c:v>
                </c:pt>
                <c:pt idx="67">
                  <c:v>652.29</c:v>
                </c:pt>
                <c:pt idx="68">
                  <c:v>1038.4000000000001</c:v>
                </c:pt>
                <c:pt idx="69">
                  <c:v>957.36</c:v>
                </c:pt>
                <c:pt idx="70">
                  <c:v>648</c:v>
                </c:pt>
                <c:pt idx="71">
                  <c:v>634.65</c:v>
                </c:pt>
                <c:pt idx="72">
                  <c:v>760.99</c:v>
                </c:pt>
                <c:pt idx="73">
                  <c:v>689.41</c:v>
                </c:pt>
                <c:pt idx="74">
                  <c:v>449.11</c:v>
                </c:pt>
                <c:pt idx="75">
                  <c:v>441.98</c:v>
                </c:pt>
                <c:pt idx="76">
                  <c:v>722.3</c:v>
                </c:pt>
                <c:pt idx="77">
                  <c:v>783.3</c:v>
                </c:pt>
                <c:pt idx="78">
                  <c:v>1092.7</c:v>
                </c:pt>
                <c:pt idx="79">
                  <c:v>1151.3</c:v>
                </c:pt>
                <c:pt idx="80">
                  <c:v>744.04</c:v>
                </c:pt>
                <c:pt idx="81">
                  <c:v>736.43</c:v>
                </c:pt>
                <c:pt idx="82">
                  <c:v>867</c:v>
                </c:pt>
                <c:pt idx="83">
                  <c:v>794.29</c:v>
                </c:pt>
                <c:pt idx="84">
                  <c:v>604.9</c:v>
                </c:pt>
                <c:pt idx="85">
                  <c:v>585.85</c:v>
                </c:pt>
                <c:pt idx="86">
                  <c:v>1078</c:v>
                </c:pt>
                <c:pt idx="87">
                  <c:v>971.31</c:v>
                </c:pt>
                <c:pt idx="88">
                  <c:v>984.18</c:v>
                </c:pt>
                <c:pt idx="89">
                  <c:v>896.59</c:v>
                </c:pt>
                <c:pt idx="90">
                  <c:v>661.63</c:v>
                </c:pt>
                <c:pt idx="91">
                  <c:v>630.64</c:v>
                </c:pt>
                <c:pt idx="92">
                  <c:v>775.8</c:v>
                </c:pt>
                <c:pt idx="93">
                  <c:v>785.06</c:v>
                </c:pt>
                <c:pt idx="94">
                  <c:v>984.42</c:v>
                </c:pt>
                <c:pt idx="95">
                  <c:v>955.44</c:v>
                </c:pt>
                <c:pt idx="96">
                  <c:v>855.52</c:v>
                </c:pt>
                <c:pt idx="97">
                  <c:v>807.34</c:v>
                </c:pt>
                <c:pt idx="98">
                  <c:v>935.73</c:v>
                </c:pt>
                <c:pt idx="99">
                  <c:v>999.3</c:v>
                </c:pt>
                <c:pt idx="100">
                  <c:v>733.5</c:v>
                </c:pt>
                <c:pt idx="101">
                  <c:v>677.01</c:v>
                </c:pt>
                <c:pt idx="102">
                  <c:v>1136.2</c:v>
                </c:pt>
                <c:pt idx="103">
                  <c:v>984.13</c:v>
                </c:pt>
                <c:pt idx="104">
                  <c:v>519.14</c:v>
                </c:pt>
                <c:pt idx="105">
                  <c:v>567.4</c:v>
                </c:pt>
                <c:pt idx="106">
                  <c:v>820.05</c:v>
                </c:pt>
                <c:pt idx="107">
                  <c:v>856.68</c:v>
                </c:pt>
                <c:pt idx="108">
                  <c:v>937.42</c:v>
                </c:pt>
                <c:pt idx="109">
                  <c:v>958.46</c:v>
                </c:pt>
                <c:pt idx="110">
                  <c:v>812.33</c:v>
                </c:pt>
                <c:pt idx="111">
                  <c:v>904.76</c:v>
                </c:pt>
                <c:pt idx="112">
                  <c:v>851.87</c:v>
                </c:pt>
                <c:pt idx="113">
                  <c:v>850.87</c:v>
                </c:pt>
                <c:pt idx="114">
                  <c:v>940.24</c:v>
                </c:pt>
                <c:pt idx="115">
                  <c:v>912.56</c:v>
                </c:pt>
                <c:pt idx="116">
                  <c:v>679.29</c:v>
                </c:pt>
                <c:pt idx="117">
                  <c:v>747.01</c:v>
                </c:pt>
                <c:pt idx="118">
                  <c:v>806.84</c:v>
                </c:pt>
                <c:pt idx="119">
                  <c:v>849.13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C749-ABFA-1E8350B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BB40-A565-0A25EC3DA19F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Jun_30_average!$C$3:$C$42</c:f>
              <c:numCache>
                <c:formatCode>General</c:formatCode>
                <c:ptCount val="40"/>
                <c:pt idx="0">
                  <c:v>1071.367833982267</c:v>
                </c:pt>
                <c:pt idx="1">
                  <c:v>793.09242677728616</c:v>
                </c:pt>
                <c:pt idx="2">
                  <c:v>613.63573959277301</c:v>
                </c:pt>
                <c:pt idx="3">
                  <c:v>768.00509517468743</c:v>
                </c:pt>
                <c:pt idx="4">
                  <c:v>742.23119797902211</c:v>
                </c:pt>
                <c:pt idx="5">
                  <c:v>666.01984065737406</c:v>
                </c:pt>
                <c:pt idx="6">
                  <c:v>679.82276716898025</c:v>
                </c:pt>
                <c:pt idx="7">
                  <c:v>1176.7564323429642</c:v>
                </c:pt>
                <c:pt idx="8">
                  <c:v>616.44760181792799</c:v>
                </c:pt>
                <c:pt idx="9">
                  <c:v>946.23605866978505</c:v>
                </c:pt>
                <c:pt idx="10">
                  <c:v>964.50078410348397</c:v>
                </c:pt>
                <c:pt idx="11">
                  <c:v>805.50477800059491</c:v>
                </c:pt>
                <c:pt idx="12">
                  <c:v>948.74514231722549</c:v>
                </c:pt>
                <c:pt idx="13">
                  <c:v>621.75659831914209</c:v>
                </c:pt>
                <c:pt idx="14">
                  <c:v>1071.8165482410566</c:v>
                </c:pt>
                <c:pt idx="15">
                  <c:v>723.51617968527773</c:v>
                </c:pt>
                <c:pt idx="16">
                  <c:v>770.33793494628571</c:v>
                </c:pt>
                <c:pt idx="17">
                  <c:v>477.83596866223212</c:v>
                </c:pt>
                <c:pt idx="18">
                  <c:v>768.1510328716555</c:v>
                </c:pt>
                <c:pt idx="19">
                  <c:v>1215.187857511047</c:v>
                </c:pt>
                <c:pt idx="20">
                  <c:v>802.88541080832431</c:v>
                </c:pt>
                <c:pt idx="21">
                  <c:v>906.70107978428643</c:v>
                </c:pt>
                <c:pt idx="22">
                  <c:v>644.27484142878984</c:v>
                </c:pt>
                <c:pt idx="23">
                  <c:v>1087.1446287387587</c:v>
                </c:pt>
                <c:pt idx="24">
                  <c:v>998.20408235403841</c:v>
                </c:pt>
                <c:pt idx="25">
                  <c:v>689.96649265463259</c:v>
                </c:pt>
                <c:pt idx="26">
                  <c:v>837.98444935121745</c:v>
                </c:pt>
                <c:pt idx="27">
                  <c:v>984.08913529262782</c:v>
                </c:pt>
                <c:pt idx="28">
                  <c:v>860.55166682635229</c:v>
                </c:pt>
                <c:pt idx="29">
                  <c:v>1043.2963402641519</c:v>
                </c:pt>
                <c:pt idx="30">
                  <c:v>775.01206262625976</c:v>
                </c:pt>
                <c:pt idx="31">
                  <c:v>1141.9434175085439</c:v>
                </c:pt>
                <c:pt idx="32">
                  <c:v>581.24964032801915</c:v>
                </c:pt>
                <c:pt idx="33">
                  <c:v>902.15244027683048</c:v>
                </c:pt>
                <c:pt idx="34">
                  <c:v>993.18923472468487</c:v>
                </c:pt>
                <c:pt idx="35">
                  <c:v>879.48188668355635</c:v>
                </c:pt>
                <c:pt idx="36">
                  <c:v>894.13861156556925</c:v>
                </c:pt>
                <c:pt idx="37">
                  <c:v>967.98244863186756</c:v>
                </c:pt>
                <c:pt idx="38">
                  <c:v>762.32083759034151</c:v>
                </c:pt>
                <c:pt idx="39">
                  <c:v>857.42382407293155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8-BB40-A565-0A25EC3DA19F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Jun_30_average!$D$3:$D$42</c:f>
              <c:numCache>
                <c:formatCode>General</c:formatCode>
                <c:ptCount val="40"/>
                <c:pt idx="0">
                  <c:v>957.63035892739515</c:v>
                </c:pt>
                <c:pt idx="1">
                  <c:v>708.89694578034357</c:v>
                </c:pt>
                <c:pt idx="2">
                  <c:v>548.49155903128519</c:v>
                </c:pt>
                <c:pt idx="3">
                  <c:v>686.47291025761513</c:v>
                </c:pt>
                <c:pt idx="4">
                  <c:v>663.43519562817698</c:v>
                </c:pt>
                <c:pt idx="5">
                  <c:v>595.31451181503769</c:v>
                </c:pt>
                <c:pt idx="6">
                  <c:v>607.65210591698713</c:v>
                </c:pt>
                <c:pt idx="7">
                  <c:v>1051.830798845288</c:v>
                </c:pt>
                <c:pt idx="8">
                  <c:v>551.00491116537034</c:v>
                </c:pt>
                <c:pt idx="9">
                  <c:v>845.7826973634792</c:v>
                </c:pt>
                <c:pt idx="10">
                  <c:v>862.10842137534371</c:v>
                </c:pt>
                <c:pt idx="11">
                  <c:v>719.99158944994906</c:v>
                </c:pt>
                <c:pt idx="12">
                  <c:v>848.02541419486499</c:v>
                </c:pt>
                <c:pt idx="13">
                  <c:v>555.75029931661311</c:v>
                </c:pt>
                <c:pt idx="14">
                  <c:v>958.03143723408948</c:v>
                </c:pt>
                <c:pt idx="15">
                  <c:v>646.70698229424193</c:v>
                </c:pt>
                <c:pt idx="16">
                  <c:v>688.55809343834574</c:v>
                </c:pt>
                <c:pt idx="17">
                  <c:v>427.1084268766715</c:v>
                </c:pt>
                <c:pt idx="18">
                  <c:v>686.60335506349395</c:v>
                </c:pt>
                <c:pt idx="19">
                  <c:v>1086.1823056858523</c:v>
                </c:pt>
                <c:pt idx="20">
                  <c:v>717.65029688456264</c:v>
                </c:pt>
                <c:pt idx="21">
                  <c:v>810.44479116595778</c:v>
                </c:pt>
                <c:pt idx="22">
                  <c:v>575.87798333653791</c:v>
                </c:pt>
                <c:pt idx="23">
                  <c:v>971.7322734577441</c:v>
                </c:pt>
                <c:pt idx="24">
                  <c:v>892.23374395549661</c:v>
                </c:pt>
                <c:pt idx="25">
                  <c:v>616.71896341408012</c:v>
                </c:pt>
                <c:pt idx="26">
                  <c:v>749.02318657913384</c:v>
                </c:pt>
                <c:pt idx="27">
                  <c:v>879.6172537157089</c:v>
                </c:pt>
                <c:pt idx="28">
                  <c:v>769.1946457971859</c:v>
                </c:pt>
                <c:pt idx="29">
                  <c:v>932.53896290798502</c:v>
                </c:pt>
                <c:pt idx="30">
                  <c:v>692.73601107398019</c:v>
                </c:pt>
                <c:pt idx="31">
                  <c:v>1020.7135682977614</c:v>
                </c:pt>
                <c:pt idx="32">
                  <c:v>519.54360028224767</c:v>
                </c:pt>
                <c:pt idx="33">
                  <c:v>806.37903975361121</c:v>
                </c:pt>
                <c:pt idx="34">
                  <c:v>887.7512775392579</c:v>
                </c:pt>
                <c:pt idx="35">
                  <c:v>786.11521468252056</c:v>
                </c:pt>
                <c:pt idx="36">
                  <c:v>799.21596707051356</c:v>
                </c:pt>
                <c:pt idx="37">
                  <c:v>865.22046893382583</c:v>
                </c:pt>
                <c:pt idx="38">
                  <c:v>681.39209911313651</c:v>
                </c:pt>
                <c:pt idx="39">
                  <c:v>766.3988579420535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BB40-A565-0A25EC3DA19F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8-BB40-A565-0A25EC3DA19F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8-BB40-A565-0A25EC3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B40-BB43-B6A8B514F3EA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E-4B40-BB43-B6A8B514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E248-8768-B6AA7D55BC1A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Jun_30_average!$G$3:$G$42</c:f>
              <c:numCache>
                <c:formatCode>General</c:formatCode>
                <c:ptCount val="40"/>
                <c:pt idx="0">
                  <c:v>1074.5769840816372</c:v>
                </c:pt>
                <c:pt idx="1">
                  <c:v>800.18117216053327</c:v>
                </c:pt>
                <c:pt idx="2">
                  <c:v>618.2006443928309</c:v>
                </c:pt>
                <c:pt idx="3">
                  <c:v>767.52211147586752</c:v>
                </c:pt>
                <c:pt idx="4">
                  <c:v>746.23080131560926</c:v>
                </c:pt>
                <c:pt idx="5">
                  <c:v>669.40387183788869</c:v>
                </c:pt>
                <c:pt idx="6">
                  <c:v>686.70574226760993</c:v>
                </c:pt>
                <c:pt idx="7">
                  <c:v>1171.9872645844489</c:v>
                </c:pt>
                <c:pt idx="8">
                  <c:v>618.60247351936653</c:v>
                </c:pt>
                <c:pt idx="9">
                  <c:v>950.42930765444692</c:v>
                </c:pt>
                <c:pt idx="10">
                  <c:v>971.49493083733523</c:v>
                </c:pt>
                <c:pt idx="11">
                  <c:v>820.60056409553863</c:v>
                </c:pt>
                <c:pt idx="12">
                  <c:v>952.97552470577239</c:v>
                </c:pt>
                <c:pt idx="13">
                  <c:v>624.46501378090625</c:v>
                </c:pt>
                <c:pt idx="14">
                  <c:v>1076.1712875535179</c:v>
                </c:pt>
                <c:pt idx="15">
                  <c:v>721.00282343333936</c:v>
                </c:pt>
                <c:pt idx="16">
                  <c:v>768.93340845027353</c:v>
                </c:pt>
                <c:pt idx="17">
                  <c:v>483.1912261964178</c:v>
                </c:pt>
                <c:pt idx="18">
                  <c:v>767.69097881919697</c:v>
                </c:pt>
                <c:pt idx="19">
                  <c:v>1219.6912422481118</c:v>
                </c:pt>
                <c:pt idx="20">
                  <c:v>810.06894637647895</c:v>
                </c:pt>
                <c:pt idx="21">
                  <c:v>906.88838264562344</c:v>
                </c:pt>
                <c:pt idx="22">
                  <c:v>655.4412115764859</c:v>
                </c:pt>
                <c:pt idx="23">
                  <c:v>1088.7741693657863</c:v>
                </c:pt>
                <c:pt idx="24">
                  <c:v>1002.0275748509706</c:v>
                </c:pt>
                <c:pt idx="25">
                  <c:v>692.03769169349107</c:v>
                </c:pt>
                <c:pt idx="26">
                  <c:v>833.16139088567536</c:v>
                </c:pt>
                <c:pt idx="27">
                  <c:v>987.14725121655999</c:v>
                </c:pt>
                <c:pt idx="28">
                  <c:v>860.2231219113213</c:v>
                </c:pt>
                <c:pt idx="29">
                  <c:v>1048.2924786211918</c:v>
                </c:pt>
                <c:pt idx="30">
                  <c:v>784.48842201461287</c:v>
                </c:pt>
                <c:pt idx="31">
                  <c:v>1154.8029858141156</c:v>
                </c:pt>
                <c:pt idx="32">
                  <c:v>587.03144959874987</c:v>
                </c:pt>
                <c:pt idx="33">
                  <c:v>906.49894923360023</c:v>
                </c:pt>
                <c:pt idx="34">
                  <c:v>995.5947480407782</c:v>
                </c:pt>
                <c:pt idx="35">
                  <c:v>886.90759976876041</c:v>
                </c:pt>
                <c:pt idx="36">
                  <c:v>898.09293635870154</c:v>
                </c:pt>
                <c:pt idx="37">
                  <c:v>978.62017946164349</c:v>
                </c:pt>
                <c:pt idx="38">
                  <c:v>759.58744789314949</c:v>
                </c:pt>
                <c:pt idx="39">
                  <c:v>850.64788050475534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E248-8768-B6AA7D55BC1A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Jun_30_average!$H$3:$H$42</c:f>
              <c:numCache>
                <c:formatCode>General</c:formatCode>
                <c:ptCount val="40"/>
                <c:pt idx="0">
                  <c:v>960.49882245974595</c:v>
                </c:pt>
                <c:pt idx="1">
                  <c:v>715.23314290180417</c:v>
                </c:pt>
                <c:pt idx="2">
                  <c:v>552.57184899659057</c:v>
                </c:pt>
                <c:pt idx="3">
                  <c:v>686.04120058873525</c:v>
                </c:pt>
                <c:pt idx="4">
                  <c:v>667.01019709573677</c:v>
                </c:pt>
                <c:pt idx="5">
                  <c:v>598.33929087898662</c:v>
                </c:pt>
                <c:pt idx="6">
                  <c:v>613.80437753194599</c:v>
                </c:pt>
                <c:pt idx="7">
                  <c:v>1047.5679306803966</c:v>
                </c:pt>
                <c:pt idx="8">
                  <c:v>552.93101954331257</c:v>
                </c:pt>
                <c:pt idx="9">
                  <c:v>849.53078686447532</c:v>
                </c:pt>
                <c:pt idx="10">
                  <c:v>868.36006253413507</c:v>
                </c:pt>
                <c:pt idx="11">
                  <c:v>733.48479187572912</c:v>
                </c:pt>
                <c:pt idx="12">
                  <c:v>851.80669498064901</c:v>
                </c:pt>
                <c:pt idx="13">
                  <c:v>558.17118669861804</c:v>
                </c:pt>
                <c:pt idx="14">
                  <c:v>961.92387308903506</c:v>
                </c:pt>
                <c:pt idx="15">
                  <c:v>644.46044644230221</c:v>
                </c:pt>
                <c:pt idx="16">
                  <c:v>687.30267287237666</c:v>
                </c:pt>
                <c:pt idx="17">
                  <c:v>431.8951649436047</c:v>
                </c:pt>
                <c:pt idx="18">
                  <c:v>686.1921408069071</c:v>
                </c:pt>
                <c:pt idx="19">
                  <c:v>1090.2076066192524</c:v>
                </c:pt>
                <c:pt idx="20">
                  <c:v>724.07122117060351</c:v>
                </c:pt>
                <c:pt idx="21">
                  <c:v>810.61220976920595</c:v>
                </c:pt>
                <c:pt idx="22">
                  <c:v>585.85892052102247</c:v>
                </c:pt>
                <c:pt idx="23">
                  <c:v>973.18882043073575</c:v>
                </c:pt>
                <c:pt idx="24">
                  <c:v>895.65133068533487</c:v>
                </c:pt>
                <c:pt idx="25">
                  <c:v>618.57028190253948</c:v>
                </c:pt>
                <c:pt idx="26">
                  <c:v>744.71214879828392</c:v>
                </c:pt>
                <c:pt idx="27">
                  <c:v>882.35071701093511</c:v>
                </c:pt>
                <c:pt idx="28">
                  <c:v>768.90097953717168</c:v>
                </c:pt>
                <c:pt idx="29">
                  <c:v>937.00470624687114</c:v>
                </c:pt>
                <c:pt idx="30">
                  <c:v>701.20635072256061</c:v>
                </c:pt>
                <c:pt idx="31">
                  <c:v>1032.2079520392838</c:v>
                </c:pt>
                <c:pt idx="32">
                  <c:v>524.71160692903959</c:v>
                </c:pt>
                <c:pt idx="33">
                  <c:v>810.26411899561242</c:v>
                </c:pt>
                <c:pt idx="34">
                  <c:v>889.90141916870425</c:v>
                </c:pt>
                <c:pt idx="35">
                  <c:v>792.75260667948203</c:v>
                </c:pt>
                <c:pt idx="36">
                  <c:v>802.750496809835</c:v>
                </c:pt>
                <c:pt idx="37">
                  <c:v>874.72888767627228</c:v>
                </c:pt>
                <c:pt idx="38">
                  <c:v>678.9488887853812</c:v>
                </c:pt>
                <c:pt idx="39">
                  <c:v>760.34225528380011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8-E248-8768-B6AA7D55BC1A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8-E248-8768-B6AA7D55BC1A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1009.3833333333332</c:v>
                </c:pt>
                <c:pt idx="1">
                  <c:v>744.69666666666672</c:v>
                </c:pt>
                <c:pt idx="2">
                  <c:v>577.15666666666664</c:v>
                </c:pt>
                <c:pt idx="3">
                  <c:v>718.67000000000007</c:v>
                </c:pt>
                <c:pt idx="4">
                  <c:v>696.93</c:v>
                </c:pt>
                <c:pt idx="5">
                  <c:v>629.29</c:v>
                </c:pt>
                <c:pt idx="6">
                  <c:v>635.27666666666664</c:v>
                </c:pt>
                <c:pt idx="7">
                  <c:v>1084.0999999999999</c:v>
                </c:pt>
                <c:pt idx="8">
                  <c:v>577.23</c:v>
                </c:pt>
                <c:pt idx="9">
                  <c:v>875.28666666666675</c:v>
                </c:pt>
                <c:pt idx="10">
                  <c:v>905.34</c:v>
                </c:pt>
                <c:pt idx="11">
                  <c:v>758.92666666666662</c:v>
                </c:pt>
                <c:pt idx="12">
                  <c:v>887.17666666666662</c:v>
                </c:pt>
                <c:pt idx="13">
                  <c:v>582.01333333333332</c:v>
                </c:pt>
                <c:pt idx="14">
                  <c:v>1004.52</c:v>
                </c:pt>
                <c:pt idx="15">
                  <c:v>678.67666666666673</c:v>
                </c:pt>
                <c:pt idx="16">
                  <c:v>723.93333333333328</c:v>
                </c:pt>
                <c:pt idx="17">
                  <c:v>448.89000000000004</c:v>
                </c:pt>
                <c:pt idx="18">
                  <c:v>725.8366666666667</c:v>
                </c:pt>
                <c:pt idx="19">
                  <c:v>1135.3000000000002</c:v>
                </c:pt>
                <c:pt idx="20">
                  <c:v>756.94999999999993</c:v>
                </c:pt>
                <c:pt idx="21">
                  <c:v>848.97333333333336</c:v>
                </c:pt>
                <c:pt idx="22">
                  <c:v>602.69999999999993</c:v>
                </c:pt>
                <c:pt idx="23">
                  <c:v>1013.6666666666666</c:v>
                </c:pt>
                <c:pt idx="24">
                  <c:v>928.59333333333336</c:v>
                </c:pt>
                <c:pt idx="25">
                  <c:v>652.13333333333333</c:v>
                </c:pt>
                <c:pt idx="26">
                  <c:v>784.9</c:v>
                </c:pt>
                <c:pt idx="27">
                  <c:v>923.71333333333325</c:v>
                </c:pt>
                <c:pt idx="28">
                  <c:v>810.30000000000007</c:v>
                </c:pt>
                <c:pt idx="29">
                  <c:v>973.13000000000011</c:v>
                </c:pt>
                <c:pt idx="30">
                  <c:v>718.23333333333323</c:v>
                </c:pt>
                <c:pt idx="31">
                  <c:v>1062.6766666666667</c:v>
                </c:pt>
                <c:pt idx="32">
                  <c:v>550.83000000000004</c:v>
                </c:pt>
                <c:pt idx="33">
                  <c:v>844.93666666666661</c:v>
                </c:pt>
                <c:pt idx="34">
                  <c:v>936.0333333333333</c:v>
                </c:pt>
                <c:pt idx="35">
                  <c:v>835.98333333333323</c:v>
                </c:pt>
                <c:pt idx="36">
                  <c:v>841.09</c:v>
                </c:pt>
                <c:pt idx="37">
                  <c:v>903.22666666666657</c:v>
                </c:pt>
                <c:pt idx="38">
                  <c:v>719.15</c:v>
                </c:pt>
                <c:pt idx="39">
                  <c:v>811.02333333333343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8-E248-8768-B6AA7D55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CEF-2E8C-E547-9E16-E60C1836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9EF92-E91D-4945-A064-EEF7C53C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1C06D-E6F5-1E49-95DB-B2ECA17B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0062-814A-B04E-B603-305DC583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20D29-0FE3-694C-B241-061C703C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4759B-6205-F246-9520-0C2E4FE9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A86E-F17E-B74D-8819-F59AE55F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C3FD0-8876-5340-9135-B5E73B04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AEE92-1C37-D94E-81B6-0903E929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842C4-5B65-164B-A588-C303897A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AAD02-6119-C140-944B-17121C48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EED99C-D893-5F48-A417-23648C45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B6DD-4432-664A-82D5-32D7D1B4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7D569-66FD-564B-87B3-5813786D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6C4B9-52B6-D841-A142-8232D133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98DB0-C4F7-AA49-802C-A2E26802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031E7-DBB8-F44B-9BD6-5F625D180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5E2F3-6535-1A49-9CCA-D3323E09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091C6-F2D3-9C46-ADF0-9D4CB0D2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0DEF-C174-B44F-AF61-3D95032BF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37E7A-5864-0D44-963B-1D3FF3F49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2D639-1A72-5F48-A75F-551C3A4A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D9D15-C98F-624A-BAA7-9F633F16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CEDE3-DEF8-874B-AFA4-4119A3C74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76200</xdr:rowOff>
    </xdr:from>
    <xdr:to>
      <xdr:col>12</xdr:col>
      <xdr:colOff>1498600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1F413-67C7-674D-926B-C79A4339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25400</xdr:rowOff>
    </xdr:from>
    <xdr:to>
      <xdr:col>12</xdr:col>
      <xdr:colOff>1498600</xdr:colOff>
      <xdr:row>68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F3C-E215-4949-97F5-59717672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68</xdr:row>
      <xdr:rowOff>63500</xdr:rowOff>
    </xdr:from>
    <xdr:to>
      <xdr:col>12</xdr:col>
      <xdr:colOff>1498600</xdr:colOff>
      <xdr:row>98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AE84-63D7-6940-AAF6-83A82A062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</xdr:row>
      <xdr:rowOff>101600</xdr:rowOff>
    </xdr:from>
    <xdr:to>
      <xdr:col>22</xdr:col>
      <xdr:colOff>25400</xdr:colOff>
      <xdr:row>39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3FF17-147B-164B-A1B7-08E04673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38</xdr:row>
      <xdr:rowOff>38100</xdr:rowOff>
    </xdr:from>
    <xdr:to>
      <xdr:col>22</xdr:col>
      <xdr:colOff>25400</xdr:colOff>
      <xdr:row>68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9E544-91D9-CA4D-9D5F-17A19F3C0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68</xdr:row>
      <xdr:rowOff>76200</xdr:rowOff>
    </xdr:from>
    <xdr:to>
      <xdr:col>22</xdr:col>
      <xdr:colOff>25400</xdr:colOff>
      <xdr:row>98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CAC89-2389-1C45-A626-6890F5F3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C9ED-0EC0-BF44-A926-CC4DCB3FB176}">
  <dimension ref="A1:X139"/>
  <sheetViews>
    <sheetView workbookViewId="0">
      <selection activeCell="W3" sqref="W3:W122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19.5" customWidth="1"/>
    <col min="23" max="23" width="35.1640625" bestFit="1" customWidth="1"/>
    <col min="24" max="24" width="24" bestFit="1" customWidth="1"/>
  </cols>
  <sheetData>
    <row r="1" spans="1:24">
      <c r="A1" s="30" t="s">
        <v>0</v>
      </c>
      <c r="B1" s="30" t="s">
        <v>3</v>
      </c>
      <c r="C1" s="30" t="s">
        <v>4</v>
      </c>
      <c r="D1" s="32" t="s">
        <v>5</v>
      </c>
      <c r="E1" s="28" t="s">
        <v>6</v>
      </c>
      <c r="F1" s="29"/>
      <c r="G1" s="29"/>
      <c r="H1" s="29"/>
      <c r="I1" s="29"/>
      <c r="J1" s="29"/>
      <c r="K1" s="29"/>
      <c r="L1" s="29"/>
      <c r="M1" s="34"/>
      <c r="N1" s="19"/>
      <c r="O1" s="28" t="s">
        <v>13</v>
      </c>
      <c r="P1" s="29"/>
      <c r="Q1" s="29"/>
      <c r="R1" s="29"/>
      <c r="S1" s="29"/>
      <c r="T1" s="29"/>
      <c r="U1" s="29"/>
      <c r="V1" s="29"/>
      <c r="W1" s="29"/>
    </row>
    <row r="2" spans="1:24" ht="17" thickBot="1">
      <c r="A2" s="31"/>
      <c r="B2" s="31"/>
      <c r="C2" s="31"/>
      <c r="D2" s="33"/>
      <c r="E2" s="11" t="s">
        <v>7</v>
      </c>
      <c r="F2" s="12" t="s">
        <v>8</v>
      </c>
      <c r="G2" s="12" t="s">
        <v>9</v>
      </c>
      <c r="H2" s="12" t="s">
        <v>10</v>
      </c>
      <c r="I2" s="12" t="s">
        <v>27</v>
      </c>
      <c r="J2" s="12" t="s">
        <v>28</v>
      </c>
      <c r="K2" s="12" t="s">
        <v>11</v>
      </c>
      <c r="L2" s="12" t="s">
        <v>14</v>
      </c>
      <c r="M2" s="12" t="s">
        <v>12</v>
      </c>
      <c r="N2" s="12" t="s">
        <v>18</v>
      </c>
      <c r="O2" s="11" t="s">
        <v>7</v>
      </c>
      <c r="P2" s="12" t="s">
        <v>8</v>
      </c>
      <c r="Q2" s="12" t="s">
        <v>9</v>
      </c>
      <c r="R2" s="12" t="s">
        <v>10</v>
      </c>
      <c r="S2" s="12" t="s">
        <v>27</v>
      </c>
      <c r="T2" s="12" t="s">
        <v>28</v>
      </c>
      <c r="U2" s="12" t="s">
        <v>11</v>
      </c>
      <c r="V2" s="12" t="s">
        <v>11</v>
      </c>
      <c r="W2" s="12" t="s">
        <v>12</v>
      </c>
      <c r="X2" s="12" t="s">
        <v>18</v>
      </c>
    </row>
    <row r="3" spans="1:24">
      <c r="A3" s="5">
        <v>1</v>
      </c>
      <c r="B3" s="5">
        <v>2683.7</v>
      </c>
      <c r="C3" s="6">
        <v>1014.8999999999999</v>
      </c>
      <c r="D3" s="7">
        <f>B3/C3</f>
        <v>2.6442999310276876</v>
      </c>
      <c r="E3" s="8">
        <v>9151700</v>
      </c>
      <c r="F3" s="9">
        <v>274110</v>
      </c>
      <c r="G3" s="10">
        <f>E3/F3*8*(2-SQRT(2))*(0.75^3)*16.3871</f>
        <v>1081.6632861844869</v>
      </c>
      <c r="H3" s="5">
        <f>E3/F3*4/3*3.1415926*(0.75^3)*16.3871</f>
        <v>966.83283568188665</v>
      </c>
      <c r="I3" s="5">
        <f>G3*0.95</f>
        <v>1027.5801218752624</v>
      </c>
      <c r="J3" s="10">
        <f>ABS(I3-C3)/C3*100</f>
        <v>1.2493961843790087</v>
      </c>
      <c r="K3" s="5">
        <v>0.91122999999999998</v>
      </c>
      <c r="L3" s="5">
        <f>(K3+1)/2</f>
        <v>0.95561499999999999</v>
      </c>
      <c r="M3" s="5">
        <f>G3*L3</f>
        <v>1033.6536612271884</v>
      </c>
      <c r="N3" s="10">
        <f>ABS(M3-C3)/C3*100</f>
        <v>1.8478334049845859</v>
      </c>
      <c r="O3" s="8">
        <v>8116300</v>
      </c>
      <c r="P3" s="9">
        <v>243690</v>
      </c>
      <c r="Q3" s="10">
        <f>O3/P3*8*(2-SQRT(2))*(0.75^3)*16.3871</f>
        <v>1079.0351121201272</v>
      </c>
      <c r="R3" s="5">
        <f>O3/P3*4/3*3.1415926*(0.75^3)*16.3871</f>
        <v>964.48367119071327</v>
      </c>
      <c r="S3" s="5">
        <f>Q3*0.95</f>
        <v>1025.0833565141209</v>
      </c>
      <c r="T3" s="10">
        <f>ABS(S3-C3)/C3*100</f>
        <v>1.0033852117569206</v>
      </c>
      <c r="U3" s="5">
        <v>0.91108999999999996</v>
      </c>
      <c r="V3" s="5">
        <f>(U3+1)/2</f>
        <v>0.95554499999999998</v>
      </c>
      <c r="W3">
        <v>1023</v>
      </c>
      <c r="X3" s="10">
        <f>ABS(W3-C3)/C3*100</f>
        <v>0.79810818799883121</v>
      </c>
    </row>
    <row r="4" spans="1:24">
      <c r="A4" s="5">
        <v>2</v>
      </c>
      <c r="B4" s="5">
        <v>2050.5</v>
      </c>
      <c r="C4" s="6">
        <v>763.5</v>
      </c>
      <c r="D4" s="7">
        <f t="shared" ref="D4:D67" si="0">B4/C4</f>
        <v>2.6856581532416501</v>
      </c>
      <c r="E4" s="8">
        <v>8793000</v>
      </c>
      <c r="F4" s="9">
        <v>326940</v>
      </c>
      <c r="G4" s="10">
        <f t="shared" ref="G4:G67" si="1">E4/F4*8*(2-SQRT(2))*(0.75^3)*16.3871</f>
        <v>871.3330924693995</v>
      </c>
      <c r="H4" s="5">
        <f t="shared" ref="H4:H67" si="2">E4/F4*4/3*3.1415926*(0.75^3)*16.3871</f>
        <v>778.83150456857868</v>
      </c>
      <c r="I4" s="5">
        <f t="shared" ref="I4:I67" si="3">G4*0.95</f>
        <v>827.76643784592954</v>
      </c>
      <c r="J4" s="10">
        <f t="shared" ref="J4:J67" si="4">ABS(I4-C4)/C4*100</f>
        <v>8.4173461487792469</v>
      </c>
      <c r="K4" s="5">
        <v>0.82889999999999997</v>
      </c>
      <c r="L4" s="5">
        <f t="shared" ref="L4:L67" si="5">(K4+1)/2</f>
        <v>0.91444999999999999</v>
      </c>
      <c r="M4" s="5">
        <f t="shared" ref="M4:M67" si="6">G4*L4</f>
        <v>796.7905464086424</v>
      </c>
      <c r="N4" s="10">
        <f t="shared" ref="N4:N67" si="7">ABS(M4-C4)/C4*100</f>
        <v>4.3602549323696653</v>
      </c>
      <c r="O4" s="8">
        <v>7531700</v>
      </c>
      <c r="P4" s="9">
        <v>282670</v>
      </c>
      <c r="Q4" s="10">
        <f t="shared" ref="Q4:Q67" si="8">O4/P4*8*(2-SQRT(2))*(0.75^3)*16.3871</f>
        <v>863.23390112188667</v>
      </c>
      <c r="R4" s="5">
        <f t="shared" ref="R4:R67" si="9">O4/P4*4/3*3.1415926*(0.75^3)*16.3871</f>
        <v>771.59213143161298</v>
      </c>
      <c r="S4" s="5">
        <f t="shared" ref="S4:S67" si="10">Q4*0.95</f>
        <v>820.07220606579233</v>
      </c>
      <c r="T4" s="10">
        <f t="shared" ref="T4:T67" si="11">ABS(S4-C4)/C4*100</f>
        <v>7.4095882207979464</v>
      </c>
      <c r="U4" s="5">
        <v>0.82794000000000001</v>
      </c>
      <c r="V4" s="5">
        <f t="shared" ref="V4:V67" si="12">(U4+1)/2</f>
        <v>0.91396999999999995</v>
      </c>
      <c r="W4">
        <v>814.58</v>
      </c>
      <c r="X4" s="10">
        <f t="shared" ref="X4:X67" si="13">ABS(W4-C4)/C4*100</f>
        <v>6.6902423051735482</v>
      </c>
    </row>
    <row r="5" spans="1:24">
      <c r="A5" s="5">
        <v>3</v>
      </c>
      <c r="B5" s="5">
        <v>1542.8</v>
      </c>
      <c r="C5" s="6">
        <v>601.80000000000007</v>
      </c>
      <c r="D5" s="7">
        <f t="shared" si="0"/>
        <v>2.5636424061149881</v>
      </c>
      <c r="E5" s="8">
        <v>5808200</v>
      </c>
      <c r="F5" s="9">
        <v>297830</v>
      </c>
      <c r="G5" s="10">
        <f t="shared" si="1"/>
        <v>631.8126464926163</v>
      </c>
      <c r="H5" s="5">
        <f t="shared" si="2"/>
        <v>564.73878741221017</v>
      </c>
      <c r="I5" s="5">
        <f t="shared" si="3"/>
        <v>600.22201416798544</v>
      </c>
      <c r="J5" s="10">
        <f t="shared" si="4"/>
        <v>0.26221100565214905</v>
      </c>
      <c r="K5" s="5">
        <v>0.85606000000000004</v>
      </c>
      <c r="L5" s="5">
        <f t="shared" si="5"/>
        <v>0.92803000000000002</v>
      </c>
      <c r="M5" s="5">
        <f t="shared" si="6"/>
        <v>586.34109032454273</v>
      </c>
      <c r="N5" s="10">
        <f t="shared" si="7"/>
        <v>2.5687786100793177</v>
      </c>
      <c r="O5" s="8">
        <v>5037700</v>
      </c>
      <c r="P5" s="9">
        <v>255080</v>
      </c>
      <c r="Q5" s="10">
        <f t="shared" si="8"/>
        <v>639.83955766796669</v>
      </c>
      <c r="R5" s="5">
        <f t="shared" si="9"/>
        <v>571.91355371199472</v>
      </c>
      <c r="S5" s="5">
        <f t="shared" si="10"/>
        <v>607.84757978456832</v>
      </c>
      <c r="T5" s="10">
        <f t="shared" si="11"/>
        <v>1.004915218439391</v>
      </c>
      <c r="U5" s="5">
        <v>0.85572000000000004</v>
      </c>
      <c r="V5" s="5">
        <f t="shared" si="12"/>
        <v>0.92786000000000002</v>
      </c>
      <c r="W5">
        <v>604.30999999999995</v>
      </c>
      <c r="X5" s="10">
        <f t="shared" si="13"/>
        <v>0.41708208707209654</v>
      </c>
    </row>
    <row r="6" spans="1:24">
      <c r="A6" s="5">
        <v>4</v>
      </c>
      <c r="B6" s="5">
        <v>2058.6999999999998</v>
      </c>
      <c r="C6" s="6">
        <v>791.40000000000009</v>
      </c>
      <c r="D6" s="7">
        <f t="shared" si="0"/>
        <v>2.6013393985342428</v>
      </c>
      <c r="E6" s="8">
        <v>8486900</v>
      </c>
      <c r="F6" s="9">
        <v>345870</v>
      </c>
      <c r="G6" s="10">
        <f t="shared" si="1"/>
        <v>794.97118028976456</v>
      </c>
      <c r="H6" s="5">
        <f t="shared" si="2"/>
        <v>710.57624895094887</v>
      </c>
      <c r="I6" s="5">
        <f t="shared" si="3"/>
        <v>755.22262127527631</v>
      </c>
      <c r="J6" s="10">
        <f t="shared" si="4"/>
        <v>4.5713139657219832</v>
      </c>
      <c r="K6" s="5">
        <v>0.92845</v>
      </c>
      <c r="L6" s="5">
        <f t="shared" si="5"/>
        <v>0.964225</v>
      </c>
      <c r="M6" s="5">
        <f t="shared" si="6"/>
        <v>766.53108631489829</v>
      </c>
      <c r="N6" s="10">
        <f t="shared" si="7"/>
        <v>3.1423949564192317</v>
      </c>
      <c r="O6" s="8">
        <v>6966800</v>
      </c>
      <c r="P6" s="9">
        <v>284340</v>
      </c>
      <c r="Q6" s="10">
        <f t="shared" si="8"/>
        <v>793.79905524341416</v>
      </c>
      <c r="R6" s="5">
        <f t="shared" si="9"/>
        <v>709.52855786555199</v>
      </c>
      <c r="S6" s="5">
        <f t="shared" si="10"/>
        <v>754.10910248124344</v>
      </c>
      <c r="T6" s="10">
        <f t="shared" si="11"/>
        <v>4.7120163657766803</v>
      </c>
      <c r="U6" s="5">
        <v>0.92623999999999995</v>
      </c>
      <c r="V6" s="5">
        <f t="shared" si="12"/>
        <v>0.96311999999999998</v>
      </c>
      <c r="W6">
        <v>743.84</v>
      </c>
      <c r="X6" s="10">
        <f t="shared" si="13"/>
        <v>6.0096032347738255</v>
      </c>
    </row>
    <row r="7" spans="1:24">
      <c r="A7" s="5">
        <v>5</v>
      </c>
      <c r="B7" s="5">
        <v>1828.7</v>
      </c>
      <c r="C7" s="6">
        <v>727.59999999999991</v>
      </c>
      <c r="D7" s="7">
        <f t="shared" si="0"/>
        <v>2.5133315008246293</v>
      </c>
      <c r="E7" s="8">
        <v>9633600</v>
      </c>
      <c r="F7" s="9">
        <v>435820</v>
      </c>
      <c r="G7" s="10">
        <f t="shared" si="1"/>
        <v>716.13788137225117</v>
      </c>
      <c r="H7" s="5">
        <f t="shared" si="2"/>
        <v>640.11197147007533</v>
      </c>
      <c r="I7" s="5">
        <f t="shared" si="3"/>
        <v>680.33098730363861</v>
      </c>
      <c r="J7" s="10">
        <f t="shared" si="4"/>
        <v>6.4965657911436647</v>
      </c>
      <c r="K7" s="5">
        <v>0.87185000000000001</v>
      </c>
      <c r="L7" s="5">
        <f t="shared" si="5"/>
        <v>0.93592500000000001</v>
      </c>
      <c r="M7" s="5">
        <f t="shared" si="6"/>
        <v>670.25134662332414</v>
      </c>
      <c r="N7" s="10">
        <f t="shared" si="7"/>
        <v>7.881892987448567</v>
      </c>
      <c r="O7" s="8">
        <v>8496600</v>
      </c>
      <c r="P7" s="9">
        <v>382530</v>
      </c>
      <c r="Q7" s="10">
        <f t="shared" si="8"/>
        <v>719.60614997669063</v>
      </c>
      <c r="R7" s="5">
        <f t="shared" si="9"/>
        <v>643.2120452292254</v>
      </c>
      <c r="S7" s="5">
        <f t="shared" si="10"/>
        <v>683.62584247785605</v>
      </c>
      <c r="T7" s="10">
        <f t="shared" si="11"/>
        <v>6.0437269821528119</v>
      </c>
      <c r="U7" s="5">
        <v>0.87117</v>
      </c>
      <c r="V7" s="5">
        <f t="shared" si="12"/>
        <v>0.935585</v>
      </c>
      <c r="W7">
        <v>677.84</v>
      </c>
      <c r="X7" s="10">
        <f t="shared" si="13"/>
        <v>6.8389224848817873</v>
      </c>
    </row>
    <row r="8" spans="1:24">
      <c r="A8" s="5">
        <v>6</v>
      </c>
      <c r="B8" s="5">
        <v>1855.3</v>
      </c>
      <c r="C8" s="6">
        <v>688.09999999999991</v>
      </c>
      <c r="D8" s="7">
        <f t="shared" si="0"/>
        <v>2.6962650777503274</v>
      </c>
      <c r="E8" s="8">
        <v>6407000</v>
      </c>
      <c r="F8" s="9">
        <v>323530</v>
      </c>
      <c r="G8" s="10">
        <f t="shared" si="1"/>
        <v>641.58671085059734</v>
      </c>
      <c r="H8" s="5">
        <f t="shared" si="2"/>
        <v>573.47522737468501</v>
      </c>
      <c r="I8" s="5">
        <f t="shared" si="3"/>
        <v>609.50737530806748</v>
      </c>
      <c r="J8" s="10">
        <f t="shared" si="4"/>
        <v>11.421686483350159</v>
      </c>
      <c r="K8" s="5">
        <v>0.93611999999999995</v>
      </c>
      <c r="L8" s="5">
        <f t="shared" si="5"/>
        <v>0.96805999999999992</v>
      </c>
      <c r="M8" s="5">
        <f t="shared" si="6"/>
        <v>621.09443130602926</v>
      </c>
      <c r="N8" s="10">
        <f t="shared" si="7"/>
        <v>9.7377661232336354</v>
      </c>
      <c r="O8" s="8">
        <v>5565100</v>
      </c>
      <c r="P8" s="9">
        <v>272430</v>
      </c>
      <c r="Q8" s="10">
        <f t="shared" si="8"/>
        <v>661.80986398504376</v>
      </c>
      <c r="R8" s="5">
        <f t="shared" si="9"/>
        <v>591.55147045433694</v>
      </c>
      <c r="S8" s="5">
        <f t="shared" si="10"/>
        <v>628.71937078579151</v>
      </c>
      <c r="T8" s="10">
        <f t="shared" si="11"/>
        <v>8.6296510992891147</v>
      </c>
      <c r="U8" s="5">
        <v>0.93747999999999998</v>
      </c>
      <c r="V8" s="5">
        <f t="shared" si="12"/>
        <v>0.96873999999999993</v>
      </c>
      <c r="W8">
        <v>624.89</v>
      </c>
      <c r="X8" s="10">
        <f t="shared" si="13"/>
        <v>9.1861648016276618</v>
      </c>
    </row>
    <row r="9" spans="1:24">
      <c r="A9" s="5">
        <v>7</v>
      </c>
      <c r="B9" s="5">
        <v>1772.4</v>
      </c>
      <c r="C9" s="6">
        <v>644</v>
      </c>
      <c r="D9" s="7">
        <f t="shared" si="0"/>
        <v>2.7521739130434786</v>
      </c>
      <c r="E9" s="8">
        <v>6984000</v>
      </c>
      <c r="F9" s="9">
        <v>340010</v>
      </c>
      <c r="G9" s="10">
        <f t="shared" si="1"/>
        <v>665.46885417786859</v>
      </c>
      <c r="H9" s="5">
        <f t="shared" si="2"/>
        <v>594.82201860831913</v>
      </c>
      <c r="I9" s="5">
        <f t="shared" si="3"/>
        <v>632.19541146897518</v>
      </c>
      <c r="J9" s="10">
        <f t="shared" si="4"/>
        <v>1.8330106414634812</v>
      </c>
      <c r="K9" s="5">
        <v>0.87507000000000001</v>
      </c>
      <c r="L9" s="5">
        <f t="shared" si="5"/>
        <v>0.93753500000000001</v>
      </c>
      <c r="M9" s="5">
        <f t="shared" si="6"/>
        <v>623.90034220164807</v>
      </c>
      <c r="N9" s="10">
        <f t="shared" si="7"/>
        <v>3.1210648755204859</v>
      </c>
      <c r="O9" s="8">
        <v>6633400</v>
      </c>
      <c r="P9" s="9">
        <v>312220</v>
      </c>
      <c r="Q9" s="10">
        <f t="shared" si="8"/>
        <v>688.320431002698</v>
      </c>
      <c r="R9" s="5">
        <f t="shared" si="9"/>
        <v>615.24764930462084</v>
      </c>
      <c r="S9" s="5">
        <f t="shared" si="10"/>
        <v>653.90440945256307</v>
      </c>
      <c r="T9" s="10">
        <f t="shared" si="11"/>
        <v>1.5379517783483032</v>
      </c>
      <c r="U9" s="5">
        <v>0.87458000000000002</v>
      </c>
      <c r="V9" s="5">
        <f t="shared" si="12"/>
        <v>0.93728999999999996</v>
      </c>
      <c r="W9">
        <v>628.25</v>
      </c>
      <c r="X9" s="10">
        <f t="shared" si="13"/>
        <v>2.4456521739130435</v>
      </c>
    </row>
    <row r="10" spans="1:24">
      <c r="A10" s="5">
        <v>8</v>
      </c>
      <c r="B10" s="5">
        <v>3127.7</v>
      </c>
      <c r="C10" s="6">
        <v>1140.5</v>
      </c>
      <c r="D10" s="7">
        <f t="shared" si="0"/>
        <v>2.742393686979395</v>
      </c>
      <c r="E10" s="8">
        <v>13256000</v>
      </c>
      <c r="F10" s="9">
        <v>348300</v>
      </c>
      <c r="G10" s="10">
        <f t="shared" si="1"/>
        <v>1233.0316220452255</v>
      </c>
      <c r="H10" s="5">
        <f t="shared" si="2"/>
        <v>1102.1317584260623</v>
      </c>
      <c r="I10" s="5">
        <f t="shared" si="3"/>
        <v>1171.3800409429641</v>
      </c>
      <c r="J10" s="10">
        <f t="shared" si="4"/>
        <v>2.7075879827237275</v>
      </c>
      <c r="K10" s="5">
        <v>0.91449000000000003</v>
      </c>
      <c r="L10" s="5">
        <f t="shared" si="5"/>
        <v>0.95724500000000001</v>
      </c>
      <c r="M10" s="5">
        <f t="shared" si="6"/>
        <v>1180.3133550446819</v>
      </c>
      <c r="N10" s="10">
        <f t="shared" si="7"/>
        <v>3.4908684826551415</v>
      </c>
      <c r="O10" s="8">
        <v>12366000</v>
      </c>
      <c r="P10" s="9">
        <v>325350</v>
      </c>
      <c r="Q10" s="10">
        <f t="shared" si="8"/>
        <v>1231.3843357422754</v>
      </c>
      <c r="R10" s="5">
        <f t="shared" si="9"/>
        <v>1100.6593496757578</v>
      </c>
      <c r="S10" s="5">
        <f t="shared" si="10"/>
        <v>1169.8151189551616</v>
      </c>
      <c r="T10" s="10">
        <f t="shared" si="11"/>
        <v>2.5703743055818986</v>
      </c>
      <c r="U10" s="5">
        <v>0.91564999999999996</v>
      </c>
      <c r="V10" s="5">
        <f t="shared" si="12"/>
        <v>0.95782499999999993</v>
      </c>
      <c r="W10">
        <v>1152.0999999999999</v>
      </c>
      <c r="X10" s="10">
        <f t="shared" si="13"/>
        <v>1.0170977641385277</v>
      </c>
    </row>
    <row r="11" spans="1:24">
      <c r="A11" s="5">
        <v>9</v>
      </c>
      <c r="B11" s="5">
        <v>1557.7</v>
      </c>
      <c r="C11" s="6">
        <v>592.70000000000005</v>
      </c>
      <c r="D11" s="7">
        <f t="shared" si="0"/>
        <v>2.6281423991901467</v>
      </c>
      <c r="E11" s="8">
        <v>7114200</v>
      </c>
      <c r="F11" s="9">
        <v>379010</v>
      </c>
      <c r="G11" s="10">
        <f t="shared" si="1"/>
        <v>608.12183187271296</v>
      </c>
      <c r="H11" s="5">
        <f t="shared" si="2"/>
        <v>543.56301324003539</v>
      </c>
      <c r="I11" s="5">
        <f t="shared" si="3"/>
        <v>577.71574027907729</v>
      </c>
      <c r="J11" s="10">
        <f t="shared" si="4"/>
        <v>2.5281356033276108</v>
      </c>
      <c r="K11" s="5">
        <v>0.81689999999999996</v>
      </c>
      <c r="L11" s="5">
        <f t="shared" si="5"/>
        <v>0.90844999999999998</v>
      </c>
      <c r="M11" s="5">
        <f t="shared" si="6"/>
        <v>552.44827816476607</v>
      </c>
      <c r="N11" s="10">
        <f t="shared" si="7"/>
        <v>6.7912471461504937</v>
      </c>
      <c r="O11" s="8">
        <v>6799600</v>
      </c>
      <c r="P11" s="9">
        <v>363210</v>
      </c>
      <c r="Q11" s="10">
        <f t="shared" si="8"/>
        <v>606.51390457301454</v>
      </c>
      <c r="R11" s="5">
        <f t="shared" si="9"/>
        <v>542.12578510204298</v>
      </c>
      <c r="S11" s="5">
        <f t="shared" si="10"/>
        <v>576.18820934436383</v>
      </c>
      <c r="T11" s="10">
        <f t="shared" si="11"/>
        <v>2.7858597360614508</v>
      </c>
      <c r="U11" s="5">
        <v>0.81808000000000003</v>
      </c>
      <c r="V11" s="5">
        <f t="shared" si="12"/>
        <v>0.90904000000000007</v>
      </c>
      <c r="W11">
        <v>579.24</v>
      </c>
      <c r="X11" s="10">
        <f t="shared" si="13"/>
        <v>2.2709633878859514</v>
      </c>
    </row>
    <row r="12" spans="1:24">
      <c r="A12" s="5">
        <v>10</v>
      </c>
      <c r="B12" s="5">
        <v>2440.5</v>
      </c>
      <c r="C12" s="6">
        <v>890.80000000000018</v>
      </c>
      <c r="D12" s="7">
        <f t="shared" si="0"/>
        <v>2.7396722047597661</v>
      </c>
      <c r="E12" s="8">
        <v>8233300</v>
      </c>
      <c r="F12" s="9">
        <v>276840</v>
      </c>
      <c r="G12" s="10">
        <f t="shared" si="1"/>
        <v>963.51902262350598</v>
      </c>
      <c r="H12" s="5">
        <f t="shared" si="2"/>
        <v>861.23088467073887</v>
      </c>
      <c r="I12" s="5">
        <f t="shared" si="3"/>
        <v>915.34307149233064</v>
      </c>
      <c r="J12" s="10">
        <f t="shared" si="4"/>
        <v>2.7551719232521834</v>
      </c>
      <c r="K12" s="5">
        <v>0.83157000000000003</v>
      </c>
      <c r="L12" s="5">
        <f t="shared" si="5"/>
        <v>0.91578500000000007</v>
      </c>
      <c r="M12" s="5">
        <f t="shared" si="6"/>
        <v>882.37626813326744</v>
      </c>
      <c r="N12" s="10">
        <f t="shared" si="7"/>
        <v>0.9456367160678868</v>
      </c>
      <c r="O12" s="8">
        <v>8496800</v>
      </c>
      <c r="P12" s="9">
        <v>282660</v>
      </c>
      <c r="Q12" s="10">
        <f t="shared" si="8"/>
        <v>973.88176645338035</v>
      </c>
      <c r="R12" s="5">
        <f t="shared" si="9"/>
        <v>870.49350930675132</v>
      </c>
      <c r="S12" s="5">
        <f t="shared" si="10"/>
        <v>925.18767813071133</v>
      </c>
      <c r="T12" s="10">
        <f t="shared" si="11"/>
        <v>3.8603141143591313</v>
      </c>
      <c r="U12" s="5">
        <v>0.82820000000000005</v>
      </c>
      <c r="V12" s="5">
        <f t="shared" si="12"/>
        <v>0.91410000000000002</v>
      </c>
      <c r="W12">
        <v>895.1</v>
      </c>
      <c r="X12" s="10">
        <f t="shared" si="13"/>
        <v>0.48271216883698248</v>
      </c>
    </row>
    <row r="13" spans="1:24">
      <c r="A13" s="5">
        <v>11</v>
      </c>
      <c r="B13" s="5">
        <v>2463.5</v>
      </c>
      <c r="C13" s="6">
        <v>966.09999999999991</v>
      </c>
      <c r="D13" s="7">
        <f t="shared" si="0"/>
        <v>2.5499430700755616</v>
      </c>
      <c r="E13" s="8">
        <v>11029000</v>
      </c>
      <c r="F13" s="9">
        <v>325170</v>
      </c>
      <c r="G13" s="10">
        <f t="shared" si="1"/>
        <v>1098.8561909018485</v>
      </c>
      <c r="H13" s="5">
        <f t="shared" si="2"/>
        <v>982.20052453090989</v>
      </c>
      <c r="I13" s="5">
        <f t="shared" si="3"/>
        <v>1043.913381356756</v>
      </c>
      <c r="J13" s="10">
        <f t="shared" si="4"/>
        <v>8.0543816744390906</v>
      </c>
      <c r="K13" s="5">
        <v>0.93186000000000002</v>
      </c>
      <c r="L13" s="5">
        <f t="shared" si="5"/>
        <v>0.96592999999999996</v>
      </c>
      <c r="M13" s="5">
        <f t="shared" si="6"/>
        <v>1061.4181604778225</v>
      </c>
      <c r="N13" s="10">
        <f t="shared" si="7"/>
        <v>9.866283042937857</v>
      </c>
      <c r="O13" s="8">
        <v>10850000</v>
      </c>
      <c r="P13" s="9">
        <v>321270</v>
      </c>
      <c r="Q13" s="10">
        <f t="shared" si="8"/>
        <v>1094.144693731092</v>
      </c>
      <c r="R13" s="5">
        <f t="shared" si="9"/>
        <v>977.98920458680971</v>
      </c>
      <c r="S13" s="5">
        <f t="shared" si="10"/>
        <v>1039.4374590445375</v>
      </c>
      <c r="T13" s="10">
        <f t="shared" si="11"/>
        <v>7.591083639844487</v>
      </c>
      <c r="U13" s="5">
        <v>0.93162999999999996</v>
      </c>
      <c r="V13" s="5">
        <f t="shared" si="12"/>
        <v>0.96581499999999998</v>
      </c>
      <c r="W13">
        <v>1022.1</v>
      </c>
      <c r="X13" s="10">
        <f t="shared" si="13"/>
        <v>5.7965013973708857</v>
      </c>
    </row>
    <row r="14" spans="1:24">
      <c r="A14" s="5">
        <v>12</v>
      </c>
      <c r="B14" s="5">
        <v>2107.5</v>
      </c>
      <c r="C14" s="6">
        <v>800.8</v>
      </c>
      <c r="D14" s="7">
        <f t="shared" si="0"/>
        <v>2.631743256743257</v>
      </c>
      <c r="E14" s="8">
        <v>8480200</v>
      </c>
      <c r="F14" s="9">
        <v>327200</v>
      </c>
      <c r="G14" s="10">
        <f t="shared" si="1"/>
        <v>839.66875620414191</v>
      </c>
      <c r="H14" s="5">
        <f t="shared" si="2"/>
        <v>750.52868574099921</v>
      </c>
      <c r="I14" s="5">
        <f t="shared" si="3"/>
        <v>797.68531839393484</v>
      </c>
      <c r="J14" s="10">
        <f t="shared" si="4"/>
        <v>0.38894625450363624</v>
      </c>
      <c r="K14" s="5">
        <v>0.86929999999999996</v>
      </c>
      <c r="L14" s="5">
        <f t="shared" si="5"/>
        <v>0.93464999999999998</v>
      </c>
      <c r="M14" s="5">
        <f t="shared" si="6"/>
        <v>784.7964029862012</v>
      </c>
      <c r="N14" s="10">
        <f t="shared" si="7"/>
        <v>1.9984511755492949</v>
      </c>
      <c r="O14" s="8">
        <v>8360800</v>
      </c>
      <c r="P14" s="9">
        <v>319670</v>
      </c>
      <c r="Q14" s="10">
        <f t="shared" si="8"/>
        <v>847.34670947510892</v>
      </c>
      <c r="R14" s="5">
        <f t="shared" si="9"/>
        <v>757.39153985467397</v>
      </c>
      <c r="S14" s="5">
        <f t="shared" si="10"/>
        <v>804.97937400135345</v>
      </c>
      <c r="T14" s="10">
        <f t="shared" si="11"/>
        <v>0.52189985031886799</v>
      </c>
      <c r="U14" s="5">
        <v>0.86987999999999999</v>
      </c>
      <c r="V14" s="5">
        <f t="shared" si="12"/>
        <v>0.93493999999999999</v>
      </c>
      <c r="W14">
        <v>785.15</v>
      </c>
      <c r="X14" s="10">
        <f t="shared" si="13"/>
        <v>1.9542957042957017</v>
      </c>
    </row>
    <row r="15" spans="1:24">
      <c r="A15" s="5">
        <v>13</v>
      </c>
      <c r="B15" s="5">
        <v>2458.1999999999998</v>
      </c>
      <c r="C15" s="6">
        <v>911.40000000000009</v>
      </c>
      <c r="D15" s="7">
        <f t="shared" si="0"/>
        <v>2.6971691902567474</v>
      </c>
      <c r="E15" s="8">
        <v>7587100</v>
      </c>
      <c r="F15" s="9">
        <v>265270</v>
      </c>
      <c r="G15" s="10">
        <f t="shared" si="1"/>
        <v>926.62254910427521</v>
      </c>
      <c r="H15" s="5">
        <f t="shared" si="2"/>
        <v>828.25137748501083</v>
      </c>
      <c r="I15" s="5">
        <f t="shared" si="3"/>
        <v>880.29142164906136</v>
      </c>
      <c r="J15" s="10">
        <f t="shared" si="4"/>
        <v>3.4132739028899191</v>
      </c>
      <c r="K15" s="5">
        <v>0.89753000000000005</v>
      </c>
      <c r="L15" s="5">
        <f t="shared" si="5"/>
        <v>0.94876500000000008</v>
      </c>
      <c r="M15" s="5">
        <f t="shared" si="6"/>
        <v>879.14704280091769</v>
      </c>
      <c r="N15" s="10">
        <f t="shared" si="7"/>
        <v>3.5388366468161507</v>
      </c>
      <c r="O15" s="8">
        <v>7971900</v>
      </c>
      <c r="P15" s="9">
        <v>278800</v>
      </c>
      <c r="Q15" s="10">
        <f t="shared" si="8"/>
        <v>926.36953970346519</v>
      </c>
      <c r="R15" s="5">
        <f t="shared" si="9"/>
        <v>828.02522781388507</v>
      </c>
      <c r="S15" s="5">
        <f t="shared" si="10"/>
        <v>880.05106271829186</v>
      </c>
      <c r="T15" s="10">
        <f t="shared" si="11"/>
        <v>3.4396463991341046</v>
      </c>
      <c r="U15" s="5">
        <v>0.89703999999999995</v>
      </c>
      <c r="V15" s="5">
        <f t="shared" si="12"/>
        <v>0.94852000000000003</v>
      </c>
      <c r="W15">
        <v>858.43</v>
      </c>
      <c r="X15" s="10">
        <f t="shared" si="13"/>
        <v>5.8119376782971406</v>
      </c>
    </row>
    <row r="16" spans="1:24">
      <c r="A16" s="5">
        <v>14</v>
      </c>
      <c r="B16" s="5">
        <v>1608</v>
      </c>
      <c r="C16" s="6">
        <v>586</v>
      </c>
      <c r="D16" s="7">
        <f t="shared" si="0"/>
        <v>2.7440273037542662</v>
      </c>
      <c r="E16" s="8">
        <v>6229500</v>
      </c>
      <c r="F16" s="9">
        <v>374700</v>
      </c>
      <c r="G16" s="10">
        <f t="shared" si="1"/>
        <v>538.62274722283439</v>
      </c>
      <c r="H16" s="5">
        <f t="shared" si="2"/>
        <v>481.44202055444578</v>
      </c>
      <c r="I16" s="5">
        <f t="shared" si="3"/>
        <v>511.69160986169265</v>
      </c>
      <c r="J16" s="10">
        <f t="shared" si="4"/>
        <v>12.680612651588286</v>
      </c>
      <c r="K16" s="5">
        <v>0.87849999999999995</v>
      </c>
      <c r="L16" s="5">
        <f t="shared" si="5"/>
        <v>0.93924999999999992</v>
      </c>
      <c r="M16" s="5">
        <f t="shared" si="6"/>
        <v>505.90141532904715</v>
      </c>
      <c r="N16" s="10">
        <f t="shared" si="7"/>
        <v>13.668700455793999</v>
      </c>
      <c r="O16" s="8">
        <v>6147900</v>
      </c>
      <c r="P16" s="9">
        <v>369720</v>
      </c>
      <c r="Q16" s="10">
        <f t="shared" si="8"/>
        <v>538.72737447720795</v>
      </c>
      <c r="R16" s="5">
        <f t="shared" si="9"/>
        <v>481.53554047541155</v>
      </c>
      <c r="S16" s="5">
        <f t="shared" si="10"/>
        <v>511.79100575334752</v>
      </c>
      <c r="T16" s="10">
        <f t="shared" si="11"/>
        <v>12.663650895333186</v>
      </c>
      <c r="U16" s="5">
        <v>0.87914999999999999</v>
      </c>
      <c r="V16" s="5">
        <f t="shared" si="12"/>
        <v>0.93957500000000005</v>
      </c>
      <c r="W16">
        <v>510.32</v>
      </c>
      <c r="X16" s="10">
        <f t="shared" si="13"/>
        <v>12.914675767918091</v>
      </c>
    </row>
    <row r="17" spans="1:24">
      <c r="A17" s="5">
        <v>15</v>
      </c>
      <c r="B17" s="5">
        <v>2621</v>
      </c>
      <c r="C17" s="6">
        <v>1043.5999999999999</v>
      </c>
      <c r="D17" s="7">
        <f t="shared" si="0"/>
        <v>2.5114986584898431</v>
      </c>
      <c r="E17" s="8">
        <v>6966400</v>
      </c>
      <c r="F17" s="9">
        <v>205960</v>
      </c>
      <c r="G17" s="10">
        <f t="shared" si="1"/>
        <v>1095.8237728571285</v>
      </c>
      <c r="H17" s="5">
        <f t="shared" si="2"/>
        <v>979.4900310024741</v>
      </c>
      <c r="I17" s="5">
        <f t="shared" si="3"/>
        <v>1041.032584214272</v>
      </c>
      <c r="J17" s="10">
        <f t="shared" si="4"/>
        <v>0.2460153110126406</v>
      </c>
      <c r="K17" s="5">
        <v>0.91037000000000001</v>
      </c>
      <c r="L17" s="5">
        <f t="shared" si="5"/>
        <v>0.95518499999999995</v>
      </c>
      <c r="M17" s="5">
        <f t="shared" si="6"/>
        <v>1046.7144304765361</v>
      </c>
      <c r="N17" s="10">
        <f t="shared" si="7"/>
        <v>0.29843143700040242</v>
      </c>
      <c r="O17" s="8">
        <v>7757300</v>
      </c>
      <c r="P17" s="9">
        <v>230040</v>
      </c>
      <c r="Q17" s="10">
        <f t="shared" si="8"/>
        <v>1092.5024561631708</v>
      </c>
      <c r="R17" s="5">
        <f t="shared" si="9"/>
        <v>976.52130859280089</v>
      </c>
      <c r="S17" s="5">
        <f t="shared" si="10"/>
        <v>1037.8773333550123</v>
      </c>
      <c r="T17" s="10">
        <f t="shared" si="11"/>
        <v>0.54835824501606101</v>
      </c>
      <c r="U17" s="5">
        <v>0.90866000000000002</v>
      </c>
      <c r="V17" s="5">
        <f t="shared" si="12"/>
        <v>0.95433000000000001</v>
      </c>
      <c r="W17">
        <v>1017.8</v>
      </c>
      <c r="X17" s="10">
        <f t="shared" si="13"/>
        <v>2.4722115753162091</v>
      </c>
    </row>
    <row r="18" spans="1:24">
      <c r="A18" s="5">
        <v>16</v>
      </c>
      <c r="B18" s="5">
        <v>1709.7</v>
      </c>
      <c r="C18" s="6">
        <v>667.3</v>
      </c>
      <c r="D18" s="7">
        <f t="shared" si="0"/>
        <v>2.5621159898096812</v>
      </c>
      <c r="E18" s="8">
        <v>11269000</v>
      </c>
      <c r="F18" s="9">
        <v>453710</v>
      </c>
      <c r="G18" s="10">
        <f t="shared" si="1"/>
        <v>804.67817273258925</v>
      </c>
      <c r="H18" s="5">
        <f t="shared" si="2"/>
        <v>719.25273741950366</v>
      </c>
      <c r="I18" s="5">
        <f t="shared" si="3"/>
        <v>764.44426409595974</v>
      </c>
      <c r="J18" s="10">
        <f t="shared" si="4"/>
        <v>14.557809695183543</v>
      </c>
      <c r="K18" s="5">
        <v>0.85585999999999995</v>
      </c>
      <c r="L18" s="5">
        <f t="shared" si="5"/>
        <v>0.92792999999999992</v>
      </c>
      <c r="M18" s="5">
        <f t="shared" si="6"/>
        <v>746.68501682375143</v>
      </c>
      <c r="N18" s="10">
        <f t="shared" si="7"/>
        <v>11.89645089521227</v>
      </c>
      <c r="O18" s="8">
        <v>10199000</v>
      </c>
      <c r="P18" s="9">
        <v>414490</v>
      </c>
      <c r="Q18" s="10">
        <f t="shared" si="8"/>
        <v>797.18428384204356</v>
      </c>
      <c r="R18" s="5">
        <f t="shared" si="9"/>
        <v>712.55440722851722</v>
      </c>
      <c r="S18" s="5">
        <f t="shared" si="10"/>
        <v>757.32506964994138</v>
      </c>
      <c r="T18" s="10">
        <f t="shared" si="11"/>
        <v>13.490944050643105</v>
      </c>
      <c r="U18" s="5">
        <v>0.85597000000000001</v>
      </c>
      <c r="V18" s="5">
        <f t="shared" si="12"/>
        <v>0.92798500000000006</v>
      </c>
      <c r="W18">
        <v>753.38</v>
      </c>
      <c r="X18" s="10">
        <f t="shared" si="13"/>
        <v>12.899745242020089</v>
      </c>
    </row>
    <row r="19" spans="1:24">
      <c r="A19" s="5">
        <v>17</v>
      </c>
      <c r="B19" s="5">
        <v>1831.4</v>
      </c>
      <c r="C19" s="6">
        <v>698.5</v>
      </c>
      <c r="D19" s="7">
        <f t="shared" si="0"/>
        <v>2.621904080171797</v>
      </c>
      <c r="E19" s="8">
        <v>6809400</v>
      </c>
      <c r="F19" s="9">
        <v>285650</v>
      </c>
      <c r="G19" s="10">
        <f t="shared" si="1"/>
        <v>772.30671619566465</v>
      </c>
      <c r="H19" s="5">
        <f t="shared" si="2"/>
        <v>690.31786691174239</v>
      </c>
      <c r="I19" s="5">
        <f t="shared" si="3"/>
        <v>733.69138038588142</v>
      </c>
      <c r="J19" s="10">
        <f t="shared" si="4"/>
        <v>5.0381360609708539</v>
      </c>
      <c r="K19" s="5">
        <v>0.87860000000000005</v>
      </c>
      <c r="L19" s="5">
        <f t="shared" si="5"/>
        <v>0.93930000000000002</v>
      </c>
      <c r="M19" s="5">
        <f t="shared" si="6"/>
        <v>725.42769852258778</v>
      </c>
      <c r="N19" s="10">
        <f t="shared" si="7"/>
        <v>3.8550749495472831</v>
      </c>
      <c r="O19" s="8">
        <v>6897000</v>
      </c>
      <c r="P19" s="9">
        <v>287110</v>
      </c>
      <c r="Q19" s="10">
        <f t="shared" si="8"/>
        <v>778.26428416930116</v>
      </c>
      <c r="R19" s="5">
        <f t="shared" si="9"/>
        <v>695.64297354269456</v>
      </c>
      <c r="S19" s="5">
        <f t="shared" si="10"/>
        <v>739.35106996083607</v>
      </c>
      <c r="T19" s="10">
        <f t="shared" si="11"/>
        <v>5.8483994217374473</v>
      </c>
      <c r="U19" s="5">
        <v>0.87914000000000003</v>
      </c>
      <c r="V19" s="5">
        <f t="shared" si="12"/>
        <v>0.93957000000000002</v>
      </c>
      <c r="W19">
        <v>721.4</v>
      </c>
      <c r="X19" s="10">
        <f t="shared" si="13"/>
        <v>3.2784538296349286</v>
      </c>
    </row>
    <row r="20" spans="1:24">
      <c r="A20" s="5">
        <v>18</v>
      </c>
      <c r="B20" s="5">
        <v>1198.0999999999999</v>
      </c>
      <c r="C20" s="6">
        <v>457.20000000000005</v>
      </c>
      <c r="D20" s="7">
        <f t="shared" si="0"/>
        <v>2.6205161854768151</v>
      </c>
      <c r="E20" s="8">
        <v>4703500</v>
      </c>
      <c r="F20" s="9">
        <v>313550</v>
      </c>
      <c r="G20" s="10">
        <f t="shared" si="1"/>
        <v>485.99246611123709</v>
      </c>
      <c r="H20" s="5">
        <f t="shared" si="2"/>
        <v>434.39902244238664</v>
      </c>
      <c r="I20" s="5">
        <f t="shared" si="3"/>
        <v>461.69284280567524</v>
      </c>
      <c r="J20" s="10">
        <f t="shared" si="4"/>
        <v>0.98268652792545819</v>
      </c>
      <c r="K20" s="5">
        <v>0.85155000000000003</v>
      </c>
      <c r="L20" s="5">
        <f t="shared" si="5"/>
        <v>0.92577500000000001</v>
      </c>
      <c r="M20" s="5">
        <f t="shared" si="6"/>
        <v>449.91967531413053</v>
      </c>
      <c r="N20" s="10">
        <f t="shared" si="7"/>
        <v>1.5923719785366393</v>
      </c>
      <c r="O20" s="8">
        <v>4761500</v>
      </c>
      <c r="P20" s="9">
        <v>305310</v>
      </c>
      <c r="Q20" s="10">
        <f t="shared" si="8"/>
        <v>505.26353128500352</v>
      </c>
      <c r="R20" s="5">
        <f t="shared" si="9"/>
        <v>451.62425216640366</v>
      </c>
      <c r="S20" s="5">
        <f t="shared" si="10"/>
        <v>480.00035472075331</v>
      </c>
      <c r="T20" s="10">
        <f t="shared" si="11"/>
        <v>4.9869542258865396</v>
      </c>
      <c r="U20" s="5">
        <v>0.85160000000000002</v>
      </c>
      <c r="V20" s="5">
        <f t="shared" si="12"/>
        <v>0.92579999999999996</v>
      </c>
      <c r="W20">
        <v>455.58</v>
      </c>
      <c r="X20" s="10">
        <f t="shared" si="13"/>
        <v>0.35433070866143074</v>
      </c>
    </row>
    <row r="21" spans="1:24">
      <c r="A21" s="5">
        <v>19</v>
      </c>
      <c r="B21" s="5">
        <v>2134.8000000000002</v>
      </c>
      <c r="C21" s="6">
        <v>795.60000000000014</v>
      </c>
      <c r="D21" s="7">
        <f t="shared" si="0"/>
        <v>2.683257918552036</v>
      </c>
      <c r="E21" s="8">
        <v>11230000</v>
      </c>
      <c r="F21" s="9">
        <v>514970</v>
      </c>
      <c r="G21" s="10">
        <f t="shared" si="1"/>
        <v>706.50138940195336</v>
      </c>
      <c r="H21" s="5">
        <f t="shared" si="2"/>
        <v>631.49849907374983</v>
      </c>
      <c r="I21" s="5">
        <f t="shared" si="3"/>
        <v>671.17631993185569</v>
      </c>
      <c r="J21" s="10">
        <f t="shared" si="4"/>
        <v>15.638974367539522</v>
      </c>
      <c r="K21" s="5">
        <v>0.92627999999999999</v>
      </c>
      <c r="L21" s="5">
        <f t="shared" si="5"/>
        <v>0.96314</v>
      </c>
      <c r="M21" s="5">
        <f t="shared" si="6"/>
        <v>680.45974818859736</v>
      </c>
      <c r="N21" s="10">
        <f t="shared" si="7"/>
        <v>14.472128181423171</v>
      </c>
      <c r="O21" s="8">
        <v>10120000</v>
      </c>
      <c r="P21" s="9">
        <v>464830</v>
      </c>
      <c r="Q21" s="10">
        <f t="shared" si="8"/>
        <v>705.34494230941323</v>
      </c>
      <c r="R21" s="5">
        <f t="shared" si="9"/>
        <v>630.46482155499007</v>
      </c>
      <c r="S21" s="5">
        <f t="shared" si="10"/>
        <v>670.07769519394253</v>
      </c>
      <c r="T21" s="10">
        <f t="shared" si="11"/>
        <v>15.777061941435091</v>
      </c>
      <c r="U21" s="5">
        <v>0.92664000000000002</v>
      </c>
      <c r="V21" s="5">
        <f t="shared" si="12"/>
        <v>0.96331999999999995</v>
      </c>
      <c r="W21">
        <v>671.91</v>
      </c>
      <c r="X21" s="10">
        <f t="shared" si="13"/>
        <v>15.546757164404243</v>
      </c>
    </row>
    <row r="22" spans="1:24">
      <c r="A22" s="5">
        <v>20</v>
      </c>
      <c r="B22" s="5">
        <v>3041.3</v>
      </c>
      <c r="C22" s="6">
        <v>1183.3999999999999</v>
      </c>
      <c r="D22" s="7">
        <f t="shared" si="0"/>
        <v>2.5699678891330069</v>
      </c>
      <c r="E22" s="8">
        <v>9055900</v>
      </c>
      <c r="F22" s="9">
        <v>235320</v>
      </c>
      <c r="G22" s="10">
        <f t="shared" si="1"/>
        <v>1246.774674779786</v>
      </c>
      <c r="H22" s="5">
        <f t="shared" si="2"/>
        <v>1114.4158350107</v>
      </c>
      <c r="I22" s="5">
        <f t="shared" si="3"/>
        <v>1184.4359410407967</v>
      </c>
      <c r="J22" s="10">
        <f t="shared" si="4"/>
        <v>8.7539381510633993E-2</v>
      </c>
      <c r="K22" s="5">
        <v>0.93081999999999998</v>
      </c>
      <c r="L22" s="5">
        <f t="shared" si="5"/>
        <v>0.96540999999999999</v>
      </c>
      <c r="M22" s="5">
        <f t="shared" si="6"/>
        <v>1203.6487387791531</v>
      </c>
      <c r="N22" s="10">
        <f t="shared" si="7"/>
        <v>1.7110646255833366</v>
      </c>
      <c r="O22" s="8">
        <v>9633200</v>
      </c>
      <c r="P22" s="9">
        <v>249760</v>
      </c>
      <c r="Q22" s="10">
        <f t="shared" si="8"/>
        <v>1249.5766029364038</v>
      </c>
      <c r="R22" s="5">
        <f t="shared" si="9"/>
        <v>1116.9203076868462</v>
      </c>
      <c r="S22" s="5">
        <f t="shared" si="10"/>
        <v>1187.0977727895836</v>
      </c>
      <c r="T22" s="10">
        <f t="shared" si="11"/>
        <v>0.31247023741623492</v>
      </c>
      <c r="U22" s="5">
        <v>0.92995000000000005</v>
      </c>
      <c r="V22" s="5">
        <f t="shared" si="12"/>
        <v>0.96497500000000003</v>
      </c>
      <c r="W22">
        <v>1161.9000000000001</v>
      </c>
      <c r="X22" s="10">
        <f t="shared" si="13"/>
        <v>1.8167990535744274</v>
      </c>
    </row>
    <row r="23" spans="1:24">
      <c r="A23" s="5">
        <v>21</v>
      </c>
      <c r="B23" s="5">
        <v>2103.1</v>
      </c>
      <c r="C23" s="6">
        <v>785.90000000000009</v>
      </c>
      <c r="D23" s="7">
        <f t="shared" si="0"/>
        <v>2.6760402086779482</v>
      </c>
      <c r="E23" s="8">
        <v>8191800</v>
      </c>
      <c r="F23" s="9">
        <v>316430</v>
      </c>
      <c r="G23" s="10">
        <f t="shared" si="1"/>
        <v>838.71977541256558</v>
      </c>
      <c r="H23" s="5">
        <f t="shared" si="2"/>
        <v>749.68044969430491</v>
      </c>
      <c r="I23" s="5">
        <f t="shared" si="3"/>
        <v>796.78378664193724</v>
      </c>
      <c r="J23" s="10">
        <f t="shared" si="4"/>
        <v>1.3848818732583215</v>
      </c>
      <c r="K23" s="5">
        <v>0.89220999999999995</v>
      </c>
      <c r="L23" s="5">
        <f t="shared" si="5"/>
        <v>0.94610499999999997</v>
      </c>
      <c r="M23" s="5">
        <f t="shared" si="6"/>
        <v>793.51697311670534</v>
      </c>
      <c r="N23" s="10">
        <f t="shared" si="7"/>
        <v>0.96920385757796823</v>
      </c>
      <c r="O23" s="8">
        <v>8008800</v>
      </c>
      <c r="P23" s="9">
        <v>311620</v>
      </c>
      <c r="Q23" s="10">
        <f t="shared" si="8"/>
        <v>832.64009239024927</v>
      </c>
      <c r="R23" s="5">
        <f t="shared" si="9"/>
        <v>744.2461918697212</v>
      </c>
      <c r="S23" s="5">
        <f t="shared" si="10"/>
        <v>791.00808777073678</v>
      </c>
      <c r="T23" s="10">
        <f t="shared" si="11"/>
        <v>0.64996663325317305</v>
      </c>
      <c r="U23" s="5">
        <v>0.89402000000000004</v>
      </c>
      <c r="V23" s="5">
        <f t="shared" si="12"/>
        <v>0.94701000000000002</v>
      </c>
      <c r="W23">
        <v>790.38</v>
      </c>
      <c r="X23" s="10">
        <f t="shared" si="13"/>
        <v>0.57004707978113045</v>
      </c>
    </row>
    <row r="24" spans="1:24">
      <c r="A24" s="5">
        <v>22</v>
      </c>
      <c r="B24" s="5">
        <v>2377.6999999999998</v>
      </c>
      <c r="C24" s="6">
        <v>876.80000000000018</v>
      </c>
      <c r="D24" s="7">
        <f t="shared" si="0"/>
        <v>2.711792883211678</v>
      </c>
      <c r="E24" s="8">
        <v>9141300</v>
      </c>
      <c r="F24" s="9">
        <v>315110</v>
      </c>
      <c r="G24" s="10">
        <f t="shared" si="1"/>
        <v>939.85524581674747</v>
      </c>
      <c r="H24" s="5">
        <f t="shared" si="2"/>
        <v>840.07927795056821</v>
      </c>
      <c r="I24" s="5">
        <f t="shared" si="3"/>
        <v>892.86248352591008</v>
      </c>
      <c r="J24" s="10">
        <f t="shared" si="4"/>
        <v>1.8319438327908184</v>
      </c>
      <c r="K24" s="5">
        <v>0.90800000000000003</v>
      </c>
      <c r="L24" s="5">
        <f t="shared" si="5"/>
        <v>0.95399999999999996</v>
      </c>
      <c r="M24" s="5">
        <f t="shared" si="6"/>
        <v>896.62190450917706</v>
      </c>
      <c r="N24" s="10">
        <f t="shared" si="7"/>
        <v>2.2607099120867784</v>
      </c>
      <c r="O24" s="8">
        <v>9251100</v>
      </c>
      <c r="P24" s="9">
        <v>315510</v>
      </c>
      <c r="Q24" s="10">
        <f t="shared" si="8"/>
        <v>949.93839268233785</v>
      </c>
      <c r="R24" s="5">
        <f t="shared" si="9"/>
        <v>849.09198791416861</v>
      </c>
      <c r="S24" s="5">
        <f t="shared" si="10"/>
        <v>902.44147304822093</v>
      </c>
      <c r="T24" s="10">
        <f t="shared" si="11"/>
        <v>2.9244380757551025</v>
      </c>
      <c r="U24" s="5">
        <v>0.90688000000000002</v>
      </c>
      <c r="V24" s="5">
        <f t="shared" si="12"/>
        <v>0.95344000000000007</v>
      </c>
      <c r="W24">
        <v>885.63</v>
      </c>
      <c r="X24" s="10">
        <f t="shared" si="13"/>
        <v>1.0070711678831901</v>
      </c>
    </row>
    <row r="25" spans="1:24">
      <c r="A25" s="5">
        <v>23</v>
      </c>
      <c r="B25" s="5">
        <v>1745.2</v>
      </c>
      <c r="C25" s="6">
        <v>653.79999999999995</v>
      </c>
      <c r="D25" s="7">
        <f t="shared" si="0"/>
        <v>2.6693178342000614</v>
      </c>
      <c r="E25" s="8">
        <v>4301000</v>
      </c>
      <c r="F25" s="9">
        <v>210610</v>
      </c>
      <c r="G25" s="10">
        <f t="shared" si="1"/>
        <v>661.61546484884832</v>
      </c>
      <c r="H25" s="5">
        <f t="shared" si="2"/>
        <v>591.37770892382878</v>
      </c>
      <c r="I25" s="5">
        <f t="shared" si="3"/>
        <v>628.53469160640589</v>
      </c>
      <c r="J25" s="10">
        <f t="shared" si="4"/>
        <v>3.8643787692863372</v>
      </c>
      <c r="K25" s="5">
        <v>0.85653000000000001</v>
      </c>
      <c r="L25" s="5">
        <f t="shared" si="5"/>
        <v>0.92826500000000001</v>
      </c>
      <c r="M25" s="5">
        <f t="shared" si="6"/>
        <v>614.1544794779162</v>
      </c>
      <c r="N25" s="10">
        <f t="shared" si="7"/>
        <v>6.0638605876542924</v>
      </c>
      <c r="O25" s="8">
        <v>4698500</v>
      </c>
      <c r="P25" s="9">
        <v>228030</v>
      </c>
      <c r="Q25" s="10">
        <f t="shared" si="8"/>
        <v>667.54790541135071</v>
      </c>
      <c r="R25" s="5">
        <f t="shared" si="9"/>
        <v>596.68035569460949</v>
      </c>
      <c r="S25" s="5">
        <f t="shared" si="10"/>
        <v>634.17051014078311</v>
      </c>
      <c r="T25" s="10">
        <f t="shared" si="11"/>
        <v>3.0023692045299555</v>
      </c>
      <c r="U25" s="5">
        <v>0.85563</v>
      </c>
      <c r="V25" s="5">
        <f t="shared" si="12"/>
        <v>0.92781500000000006</v>
      </c>
      <c r="W25">
        <v>617.35</v>
      </c>
      <c r="X25" s="10">
        <f t="shared" si="13"/>
        <v>5.575099418782492</v>
      </c>
    </row>
    <row r="26" spans="1:24">
      <c r="A26" s="5">
        <v>24</v>
      </c>
      <c r="B26" s="5">
        <v>2627.1</v>
      </c>
      <c r="C26" s="6">
        <v>974</v>
      </c>
      <c r="D26" s="7">
        <f t="shared" si="0"/>
        <v>2.6972279260780287</v>
      </c>
      <c r="E26" s="8">
        <v>8430400</v>
      </c>
      <c r="F26" s="9">
        <v>258860</v>
      </c>
      <c r="G26" s="10">
        <f t="shared" si="1"/>
        <v>1055.1116735024464</v>
      </c>
      <c r="H26" s="5">
        <f t="shared" si="2"/>
        <v>943.09996861578031</v>
      </c>
      <c r="I26" s="5">
        <f t="shared" si="3"/>
        <v>1002.356089827324</v>
      </c>
      <c r="J26" s="10">
        <f t="shared" si="4"/>
        <v>2.9113028570147859</v>
      </c>
      <c r="K26" s="5">
        <v>0.93589</v>
      </c>
      <c r="L26" s="5">
        <f t="shared" si="5"/>
        <v>0.96794500000000006</v>
      </c>
      <c r="M26" s="5">
        <f t="shared" si="6"/>
        <v>1021.2900688083255</v>
      </c>
      <c r="N26" s="10">
        <f t="shared" si="7"/>
        <v>4.8552432041401934</v>
      </c>
      <c r="O26" s="8">
        <v>9139500</v>
      </c>
      <c r="P26" s="9">
        <v>279310</v>
      </c>
      <c r="Q26" s="10">
        <f t="shared" si="8"/>
        <v>1060.1105241958867</v>
      </c>
      <c r="R26" s="5">
        <f t="shared" si="9"/>
        <v>947.5681363467362</v>
      </c>
      <c r="S26" s="5">
        <f t="shared" si="10"/>
        <v>1007.1049979860923</v>
      </c>
      <c r="T26" s="10">
        <f t="shared" si="11"/>
        <v>3.3988704297835994</v>
      </c>
      <c r="U26" s="5">
        <v>0.93554000000000004</v>
      </c>
      <c r="V26" s="5">
        <f t="shared" si="12"/>
        <v>0.96777000000000002</v>
      </c>
      <c r="W26">
        <v>991.69</v>
      </c>
      <c r="X26" s="10">
        <f t="shared" si="13"/>
        <v>1.8162217659137634</v>
      </c>
    </row>
    <row r="27" spans="1:24">
      <c r="A27" s="5">
        <v>25</v>
      </c>
      <c r="B27" s="5">
        <v>2498.3000000000002</v>
      </c>
      <c r="C27" s="6">
        <v>962.80000000000018</v>
      </c>
      <c r="D27" s="7">
        <f t="shared" si="0"/>
        <v>2.5948275862068964</v>
      </c>
      <c r="E27" s="8">
        <v>7654100</v>
      </c>
      <c r="F27" s="9">
        <v>256970</v>
      </c>
      <c r="G27" s="10">
        <f t="shared" si="1"/>
        <v>964.99908381969772</v>
      </c>
      <c r="H27" s="5">
        <f t="shared" si="2"/>
        <v>862.55382109797426</v>
      </c>
      <c r="I27" s="5">
        <f t="shared" si="3"/>
        <v>916.74912962871281</v>
      </c>
      <c r="J27" s="10">
        <f t="shared" si="4"/>
        <v>4.7830152026679853</v>
      </c>
      <c r="K27" s="5">
        <v>0.90471000000000001</v>
      </c>
      <c r="L27" s="5">
        <f t="shared" si="5"/>
        <v>0.95235500000000006</v>
      </c>
      <c r="M27" s="5">
        <f t="shared" si="6"/>
        <v>919.02170247110826</v>
      </c>
      <c r="N27" s="10">
        <f t="shared" si="7"/>
        <v>4.546977308775646</v>
      </c>
      <c r="O27" s="8">
        <v>7748100</v>
      </c>
      <c r="P27" s="9">
        <v>259460</v>
      </c>
      <c r="Q27" s="10">
        <f t="shared" si="8"/>
        <v>967.47554721281142</v>
      </c>
      <c r="R27" s="5">
        <f t="shared" si="9"/>
        <v>864.76738067368342</v>
      </c>
      <c r="S27" s="5">
        <f t="shared" si="10"/>
        <v>919.10176985217083</v>
      </c>
      <c r="T27" s="10">
        <f t="shared" si="11"/>
        <v>4.5386612118642855</v>
      </c>
      <c r="U27" s="5">
        <v>0.90566000000000002</v>
      </c>
      <c r="V27" s="5">
        <f t="shared" si="12"/>
        <v>0.95283000000000007</v>
      </c>
      <c r="W27">
        <v>905.01</v>
      </c>
      <c r="X27" s="10">
        <f t="shared" si="13"/>
        <v>6.0022850020772935</v>
      </c>
    </row>
    <row r="28" spans="1:24">
      <c r="A28" s="5">
        <v>26</v>
      </c>
      <c r="B28" s="5">
        <v>1727.4</v>
      </c>
      <c r="C28" s="6">
        <v>639.20000000000005</v>
      </c>
      <c r="D28" s="7">
        <f t="shared" si="0"/>
        <v>2.7024405506883604</v>
      </c>
      <c r="E28" s="8">
        <v>5652900</v>
      </c>
      <c r="F28" s="9">
        <v>261280</v>
      </c>
      <c r="G28" s="10">
        <f t="shared" si="1"/>
        <v>700.93916850555343</v>
      </c>
      <c r="H28" s="5">
        <f t="shared" si="2"/>
        <v>626.52676908102251</v>
      </c>
      <c r="I28" s="5">
        <f t="shared" si="3"/>
        <v>665.89221008027573</v>
      </c>
      <c r="J28" s="10">
        <f t="shared" si="4"/>
        <v>4.1758776721332422</v>
      </c>
      <c r="K28" s="5">
        <v>0.87714000000000003</v>
      </c>
      <c r="L28" s="5">
        <f t="shared" si="5"/>
        <v>0.93857000000000002</v>
      </c>
      <c r="M28" s="5">
        <f t="shared" si="6"/>
        <v>657.88047538425724</v>
      </c>
      <c r="N28" s="10">
        <f t="shared" si="7"/>
        <v>2.922477375509573</v>
      </c>
      <c r="O28" s="8">
        <v>5710500</v>
      </c>
      <c r="P28" s="9">
        <v>262770</v>
      </c>
      <c r="Q28" s="10">
        <f t="shared" si="8"/>
        <v>704.06628543714555</v>
      </c>
      <c r="R28" s="5">
        <f t="shared" si="9"/>
        <v>629.32190816829348</v>
      </c>
      <c r="S28" s="5">
        <f t="shared" si="10"/>
        <v>668.86297116528829</v>
      </c>
      <c r="T28" s="10">
        <f t="shared" si="11"/>
        <v>4.640640044632077</v>
      </c>
      <c r="U28" s="5">
        <v>0.87702999999999998</v>
      </c>
      <c r="V28" s="5">
        <f t="shared" si="12"/>
        <v>0.93851499999999999</v>
      </c>
      <c r="W28">
        <v>664.13</v>
      </c>
      <c r="X28" s="10">
        <f t="shared" si="13"/>
        <v>3.9001877346683278</v>
      </c>
    </row>
    <row r="29" spans="1:24">
      <c r="A29" s="5">
        <v>27</v>
      </c>
      <c r="B29" s="5">
        <v>2216</v>
      </c>
      <c r="C29" s="6">
        <v>816.40000000000009</v>
      </c>
      <c r="D29" s="7">
        <f t="shared" si="0"/>
        <v>2.714355707986281</v>
      </c>
      <c r="E29" s="8">
        <v>7606100</v>
      </c>
      <c r="F29" s="9">
        <v>296610</v>
      </c>
      <c r="G29" s="10">
        <f t="shared" si="1"/>
        <v>830.79033524883823</v>
      </c>
      <c r="H29" s="5">
        <f t="shared" si="2"/>
        <v>742.59280678658524</v>
      </c>
      <c r="I29" s="5">
        <f t="shared" si="3"/>
        <v>789.25081848639627</v>
      </c>
      <c r="J29" s="10">
        <f t="shared" si="4"/>
        <v>3.3254754426266313</v>
      </c>
      <c r="K29" s="5">
        <v>0.8</v>
      </c>
      <c r="L29" s="5">
        <f t="shared" si="5"/>
        <v>0.9</v>
      </c>
      <c r="M29" s="5">
        <f t="shared" si="6"/>
        <v>747.71130172395442</v>
      </c>
      <c r="N29" s="10">
        <f t="shared" si="7"/>
        <v>8.4136083140673286</v>
      </c>
      <c r="O29" s="8">
        <v>7462300</v>
      </c>
      <c r="P29" s="9">
        <v>289800</v>
      </c>
      <c r="Q29" s="10">
        <f t="shared" si="8"/>
        <v>834.23713319640308</v>
      </c>
      <c r="R29" s="5">
        <f t="shared" si="9"/>
        <v>745.67368923515369</v>
      </c>
      <c r="S29" s="5">
        <f t="shared" si="10"/>
        <v>792.52527653658285</v>
      </c>
      <c r="T29" s="10">
        <f t="shared" si="11"/>
        <v>2.92439042912999</v>
      </c>
      <c r="U29" s="5">
        <v>0.8</v>
      </c>
      <c r="V29" s="5">
        <f t="shared" si="12"/>
        <v>0.9</v>
      </c>
      <c r="W29">
        <v>793.84</v>
      </c>
      <c r="X29" s="10">
        <f t="shared" si="13"/>
        <v>2.7633512983831525</v>
      </c>
    </row>
    <row r="30" spans="1:24">
      <c r="A30" s="5">
        <v>28</v>
      </c>
      <c r="B30" s="5">
        <v>2447</v>
      </c>
      <c r="C30" s="6">
        <v>926.3</v>
      </c>
      <c r="D30" s="7">
        <f t="shared" si="0"/>
        <v>2.6416927561265249</v>
      </c>
      <c r="E30" s="8">
        <v>6332500</v>
      </c>
      <c r="F30" s="9">
        <v>230520</v>
      </c>
      <c r="G30" s="10">
        <f t="shared" si="1"/>
        <v>889.98314365736155</v>
      </c>
      <c r="H30" s="5">
        <f t="shared" si="2"/>
        <v>795.50164776931069</v>
      </c>
      <c r="I30" s="5">
        <f t="shared" si="3"/>
        <v>845.48398647449346</v>
      </c>
      <c r="J30" s="10">
        <f t="shared" si="4"/>
        <v>8.7246047204476405</v>
      </c>
      <c r="K30" s="5">
        <v>0.89246000000000003</v>
      </c>
      <c r="L30" s="5">
        <f t="shared" si="5"/>
        <v>0.94623000000000002</v>
      </c>
      <c r="M30" s="5">
        <f t="shared" si="6"/>
        <v>842.12875002290525</v>
      </c>
      <c r="N30" s="10">
        <f t="shared" si="7"/>
        <v>9.0868239206622814</v>
      </c>
      <c r="O30" s="8">
        <v>6603300</v>
      </c>
      <c r="P30" s="9">
        <v>240340</v>
      </c>
      <c r="Q30" s="10">
        <f t="shared" si="8"/>
        <v>890.12329167316796</v>
      </c>
      <c r="R30" s="5">
        <f t="shared" si="9"/>
        <v>795.62691753233923</v>
      </c>
      <c r="S30" s="5">
        <f t="shared" si="10"/>
        <v>845.61712708950949</v>
      </c>
      <c r="T30" s="10">
        <f t="shared" si="11"/>
        <v>8.7102313408712586</v>
      </c>
      <c r="U30" s="5">
        <v>0.89249999999999996</v>
      </c>
      <c r="V30" s="5">
        <f t="shared" si="12"/>
        <v>0.94625000000000004</v>
      </c>
      <c r="W30">
        <v>831.28</v>
      </c>
      <c r="X30" s="10">
        <f t="shared" si="13"/>
        <v>10.258015761632301</v>
      </c>
    </row>
    <row r="31" spans="1:24">
      <c r="A31" s="5">
        <v>29</v>
      </c>
      <c r="B31" s="5">
        <v>2116</v>
      </c>
      <c r="C31" s="6">
        <v>808</v>
      </c>
      <c r="D31" s="7">
        <f t="shared" si="0"/>
        <v>2.6188118811881189</v>
      </c>
      <c r="E31" s="8">
        <v>6591100</v>
      </c>
      <c r="F31" s="9">
        <v>262400</v>
      </c>
      <c r="G31" s="10">
        <f t="shared" si="1"/>
        <v>813.78421897047474</v>
      </c>
      <c r="H31" s="5">
        <f t="shared" si="2"/>
        <v>727.39207673005865</v>
      </c>
      <c r="I31" s="5">
        <f t="shared" si="3"/>
        <v>773.095008021951</v>
      </c>
      <c r="J31" s="10">
        <f t="shared" si="4"/>
        <v>4.3199247497585391</v>
      </c>
      <c r="K31" s="5">
        <v>0.87348999999999999</v>
      </c>
      <c r="L31" s="5">
        <f t="shared" si="5"/>
        <v>0.93674499999999994</v>
      </c>
      <c r="M31" s="5">
        <f t="shared" si="6"/>
        <v>762.30829819949736</v>
      </c>
      <c r="N31" s="10">
        <f t="shared" si="7"/>
        <v>5.6549135891711195</v>
      </c>
      <c r="O31" s="8">
        <v>6357200</v>
      </c>
      <c r="P31" s="9">
        <v>252270</v>
      </c>
      <c r="Q31" s="10">
        <f t="shared" si="8"/>
        <v>816.42343256963511</v>
      </c>
      <c r="R31" s="5">
        <f t="shared" si="9"/>
        <v>729.75110878803582</v>
      </c>
      <c r="S31" s="5">
        <f t="shared" si="10"/>
        <v>775.6022609411533</v>
      </c>
      <c r="T31" s="10">
        <f t="shared" si="11"/>
        <v>4.0096211706493436</v>
      </c>
      <c r="U31" s="5">
        <v>0.87504999999999999</v>
      </c>
      <c r="V31" s="5">
        <f t="shared" si="12"/>
        <v>0.93752499999999994</v>
      </c>
      <c r="W31">
        <v>768.04</v>
      </c>
      <c r="X31" s="10">
        <f t="shared" si="13"/>
        <v>4.9455445544554504</v>
      </c>
    </row>
    <row r="32" spans="1:24">
      <c r="A32" s="5">
        <v>30</v>
      </c>
      <c r="B32" s="5">
        <v>2380</v>
      </c>
      <c r="C32" s="6">
        <v>955.09999999999991</v>
      </c>
      <c r="D32" s="7">
        <f t="shared" si="0"/>
        <v>2.4918856664223643</v>
      </c>
      <c r="E32" s="8">
        <v>8104900</v>
      </c>
      <c r="F32" s="9">
        <v>250590</v>
      </c>
      <c r="G32" s="10">
        <f t="shared" si="1"/>
        <v>1047.8500013176651</v>
      </c>
      <c r="H32" s="5">
        <f t="shared" si="2"/>
        <v>936.60920277406422</v>
      </c>
      <c r="I32" s="5">
        <f t="shared" si="3"/>
        <v>995.45750125178188</v>
      </c>
      <c r="J32" s="10">
        <f t="shared" si="4"/>
        <v>4.2254739034427775</v>
      </c>
      <c r="K32" s="5">
        <v>0.85734999999999995</v>
      </c>
      <c r="L32" s="5">
        <f t="shared" si="5"/>
        <v>0.92867499999999992</v>
      </c>
      <c r="M32" s="5">
        <f t="shared" si="6"/>
        <v>973.11209997368258</v>
      </c>
      <c r="N32" s="10">
        <f t="shared" si="7"/>
        <v>1.8858862918733816</v>
      </c>
      <c r="O32" s="8">
        <v>7992800</v>
      </c>
      <c r="P32" s="9">
        <v>245230</v>
      </c>
      <c r="Q32" s="10">
        <f t="shared" si="8"/>
        <v>1055.9431602182422</v>
      </c>
      <c r="R32" s="5">
        <f t="shared" si="9"/>
        <v>943.84318387466203</v>
      </c>
      <c r="S32" s="5">
        <f t="shared" si="10"/>
        <v>1003.14600220733</v>
      </c>
      <c r="T32" s="10">
        <f t="shared" si="11"/>
        <v>5.030468244930379</v>
      </c>
      <c r="U32" s="5">
        <v>0.85696000000000006</v>
      </c>
      <c r="V32" s="5">
        <f t="shared" si="12"/>
        <v>0.92847999999999997</v>
      </c>
      <c r="W32">
        <v>984.36</v>
      </c>
      <c r="X32" s="10">
        <f t="shared" si="13"/>
        <v>3.0635535546016239</v>
      </c>
    </row>
    <row r="33" spans="1:24">
      <c r="A33" s="5">
        <v>31</v>
      </c>
      <c r="B33" s="5">
        <v>2030</v>
      </c>
      <c r="C33" s="6">
        <v>769.30000000000018</v>
      </c>
      <c r="D33" s="7">
        <f t="shared" si="0"/>
        <v>2.6387625113739759</v>
      </c>
      <c r="E33" s="8">
        <v>6625500</v>
      </c>
      <c r="F33" s="9">
        <v>269780</v>
      </c>
      <c r="G33" s="10">
        <f t="shared" si="1"/>
        <v>795.65372725947793</v>
      </c>
      <c r="H33" s="5">
        <f t="shared" si="2"/>
        <v>711.18633605535808</v>
      </c>
      <c r="I33" s="5">
        <f t="shared" si="3"/>
        <v>755.87104089650404</v>
      </c>
      <c r="J33" s="10">
        <f t="shared" si="4"/>
        <v>1.7456075787724081</v>
      </c>
      <c r="K33" s="5">
        <v>0.88363999999999998</v>
      </c>
      <c r="L33" s="5">
        <f t="shared" si="5"/>
        <v>0.94181999999999999</v>
      </c>
      <c r="M33" s="5">
        <f t="shared" si="6"/>
        <v>749.36259340752144</v>
      </c>
      <c r="N33" s="10">
        <f t="shared" si="7"/>
        <v>2.5916296103573031</v>
      </c>
      <c r="O33" s="8">
        <v>6321400</v>
      </c>
      <c r="P33" s="9">
        <v>255710</v>
      </c>
      <c r="Q33" s="10">
        <f t="shared" si="8"/>
        <v>800.90453625680891</v>
      </c>
      <c r="R33" s="5">
        <f t="shared" si="9"/>
        <v>715.87971394601482</v>
      </c>
      <c r="S33" s="5">
        <f t="shared" si="10"/>
        <v>760.85930944396841</v>
      </c>
      <c r="T33" s="10">
        <f t="shared" si="11"/>
        <v>1.0971910250918713</v>
      </c>
      <c r="U33" s="5">
        <v>0.88407999999999998</v>
      </c>
      <c r="V33" s="5">
        <f t="shared" si="12"/>
        <v>0.94203999999999999</v>
      </c>
      <c r="W33">
        <v>744.19</v>
      </c>
      <c r="X33" s="10">
        <f t="shared" si="13"/>
        <v>3.2640062394384661</v>
      </c>
    </row>
    <row r="34" spans="1:24">
      <c r="A34" s="5">
        <v>32</v>
      </c>
      <c r="B34" s="5">
        <v>2753.5</v>
      </c>
      <c r="C34" s="6">
        <v>1089.5999999999999</v>
      </c>
      <c r="D34" s="7">
        <f t="shared" si="0"/>
        <v>2.5270741556534508</v>
      </c>
      <c r="E34" s="8">
        <v>7793900</v>
      </c>
      <c r="F34" s="9">
        <v>219970</v>
      </c>
      <c r="G34" s="10">
        <f t="shared" si="1"/>
        <v>1147.9066400163911</v>
      </c>
      <c r="H34" s="5">
        <f t="shared" si="2"/>
        <v>1026.0437291719472</v>
      </c>
      <c r="I34" s="5">
        <f t="shared" si="3"/>
        <v>1090.5113080155716</v>
      </c>
      <c r="J34" s="10">
        <f t="shared" si="4"/>
        <v>8.3636932412963369E-2</v>
      </c>
      <c r="K34" s="5">
        <v>0.88532999999999995</v>
      </c>
      <c r="L34" s="5">
        <f t="shared" si="5"/>
        <v>0.94266499999999998</v>
      </c>
      <c r="M34" s="5">
        <f t="shared" si="6"/>
        <v>1082.0914128110512</v>
      </c>
      <c r="N34" s="10">
        <f t="shared" si="7"/>
        <v>0.6891140959020462</v>
      </c>
      <c r="O34" s="8">
        <v>8028200</v>
      </c>
      <c r="P34" s="9">
        <v>221740</v>
      </c>
      <c r="Q34" s="10">
        <f t="shared" si="8"/>
        <v>1172.9765601072181</v>
      </c>
      <c r="R34" s="5">
        <f t="shared" si="9"/>
        <v>1048.4522016063149</v>
      </c>
      <c r="S34" s="5">
        <f t="shared" si="10"/>
        <v>1114.3277321018572</v>
      </c>
      <c r="T34" s="10">
        <f t="shared" si="11"/>
        <v>2.269432094517009</v>
      </c>
      <c r="U34" s="5">
        <v>0.88544999999999996</v>
      </c>
      <c r="V34" s="5">
        <f t="shared" si="12"/>
        <v>0.94272500000000004</v>
      </c>
      <c r="W34">
        <v>1067.7</v>
      </c>
      <c r="X34" s="10">
        <f t="shared" si="13"/>
        <v>2.0099118942731153</v>
      </c>
    </row>
    <row r="35" spans="1:24">
      <c r="A35" s="5">
        <v>33</v>
      </c>
      <c r="B35" s="5">
        <v>1534</v>
      </c>
      <c r="C35" s="6">
        <v>558.5</v>
      </c>
      <c r="D35" s="7">
        <f t="shared" si="0"/>
        <v>2.7466427931960609</v>
      </c>
      <c r="E35" s="8">
        <v>4526000</v>
      </c>
      <c r="F35" s="9">
        <v>248340</v>
      </c>
      <c r="G35" s="10">
        <f t="shared" si="1"/>
        <v>590.44991774213042</v>
      </c>
      <c r="H35" s="5">
        <f t="shared" si="2"/>
        <v>527.76716709361858</v>
      </c>
      <c r="I35" s="5">
        <f t="shared" si="3"/>
        <v>560.92742185502391</v>
      </c>
      <c r="J35" s="10">
        <f t="shared" si="4"/>
        <v>0.43463238227822892</v>
      </c>
      <c r="K35" s="5">
        <v>0.92186000000000001</v>
      </c>
      <c r="L35" s="5">
        <f t="shared" si="5"/>
        <v>0.96093000000000006</v>
      </c>
      <c r="M35" s="5">
        <f t="shared" si="6"/>
        <v>567.38103945594537</v>
      </c>
      <c r="N35" s="10">
        <f t="shared" si="7"/>
        <v>1.5901592580027519</v>
      </c>
      <c r="O35" s="8">
        <v>4500200</v>
      </c>
      <c r="P35" s="9">
        <v>243560</v>
      </c>
      <c r="Q35" s="10">
        <f t="shared" si="8"/>
        <v>598.6059696190822</v>
      </c>
      <c r="R35" s="5">
        <f t="shared" si="9"/>
        <v>535.05736438965289</v>
      </c>
      <c r="S35" s="5">
        <f t="shared" si="10"/>
        <v>568.67567113812811</v>
      </c>
      <c r="T35" s="10">
        <f t="shared" si="11"/>
        <v>1.821964393577101</v>
      </c>
      <c r="U35" s="5">
        <v>0.92412000000000005</v>
      </c>
      <c r="V35" s="5">
        <f t="shared" si="12"/>
        <v>0.96206000000000003</v>
      </c>
      <c r="W35">
        <v>565.95000000000005</v>
      </c>
      <c r="X35" s="10">
        <f t="shared" si="13"/>
        <v>1.3339301700984862</v>
      </c>
    </row>
    <row r="36" spans="1:24">
      <c r="A36" s="5">
        <v>34</v>
      </c>
      <c r="B36" s="5">
        <v>2234.3000000000002</v>
      </c>
      <c r="C36" s="6">
        <v>842.39999999999986</v>
      </c>
      <c r="D36" s="7">
        <f t="shared" si="0"/>
        <v>2.6523029439696111</v>
      </c>
      <c r="E36" s="8">
        <v>9138300</v>
      </c>
      <c r="F36" s="9">
        <v>325400</v>
      </c>
      <c r="G36" s="10">
        <f t="shared" si="1"/>
        <v>909.83587333244736</v>
      </c>
      <c r="H36" s="5">
        <f t="shared" si="2"/>
        <v>813.24679191254597</v>
      </c>
      <c r="I36" s="5">
        <f t="shared" si="3"/>
        <v>864.34407966582501</v>
      </c>
      <c r="J36" s="10">
        <f t="shared" si="4"/>
        <v>2.6049477286117222</v>
      </c>
      <c r="K36" s="5">
        <v>0.83050000000000002</v>
      </c>
      <c r="L36" s="5">
        <f t="shared" si="5"/>
        <v>0.91525000000000001</v>
      </c>
      <c r="M36" s="5">
        <f t="shared" si="6"/>
        <v>832.72728306752242</v>
      </c>
      <c r="N36" s="10">
        <f t="shared" si="7"/>
        <v>1.148233254092764</v>
      </c>
      <c r="O36" s="8">
        <v>8717800</v>
      </c>
      <c r="P36" s="9">
        <v>309860</v>
      </c>
      <c r="Q36" s="10">
        <f t="shared" si="8"/>
        <v>911.49980159876975</v>
      </c>
      <c r="R36" s="5">
        <f t="shared" si="9"/>
        <v>814.7340758988355</v>
      </c>
      <c r="S36" s="5">
        <f t="shared" si="10"/>
        <v>865.92481151883123</v>
      </c>
      <c r="T36" s="10">
        <f t="shared" si="11"/>
        <v>2.7925939599752345</v>
      </c>
      <c r="U36" s="5">
        <v>0.83076000000000005</v>
      </c>
      <c r="V36" s="5">
        <f t="shared" si="12"/>
        <v>0.91538000000000008</v>
      </c>
      <c r="W36">
        <v>858.08</v>
      </c>
      <c r="X36" s="10">
        <f t="shared" si="13"/>
        <v>1.861348528015216</v>
      </c>
    </row>
    <row r="37" spans="1:24">
      <c r="A37" s="5">
        <v>35</v>
      </c>
      <c r="B37" s="5">
        <v>2563.9</v>
      </c>
      <c r="C37" s="6">
        <v>978.20000000000027</v>
      </c>
      <c r="D37" s="7">
        <f t="shared" si="0"/>
        <v>2.6210386424044154</v>
      </c>
      <c r="E37" s="8">
        <v>10888000</v>
      </c>
      <c r="F37" s="9">
        <v>362870</v>
      </c>
      <c r="G37" s="10">
        <f t="shared" si="1"/>
        <v>972.10290525400683</v>
      </c>
      <c r="H37" s="5">
        <f t="shared" si="2"/>
        <v>868.90349378191854</v>
      </c>
      <c r="I37" s="5">
        <f t="shared" si="3"/>
        <v>923.49775999130645</v>
      </c>
      <c r="J37" s="10">
        <f t="shared" si="4"/>
        <v>5.5921324891324682</v>
      </c>
      <c r="K37" s="5">
        <v>0.91186999999999996</v>
      </c>
      <c r="L37" s="5">
        <f t="shared" si="5"/>
        <v>0.95593499999999998</v>
      </c>
      <c r="M37" s="5">
        <f t="shared" si="6"/>
        <v>929.26719073398897</v>
      </c>
      <c r="N37" s="10">
        <f t="shared" si="7"/>
        <v>5.0023317589461556</v>
      </c>
      <c r="O37" s="8">
        <v>10223000</v>
      </c>
      <c r="P37" s="9">
        <v>339400</v>
      </c>
      <c r="Q37" s="10">
        <f t="shared" si="8"/>
        <v>975.84696648551426</v>
      </c>
      <c r="R37" s="5">
        <f t="shared" si="9"/>
        <v>872.2500817484879</v>
      </c>
      <c r="S37" s="5">
        <f t="shared" si="10"/>
        <v>927.05461816123852</v>
      </c>
      <c r="T37" s="10">
        <f t="shared" si="11"/>
        <v>5.2285199180905479</v>
      </c>
      <c r="U37" s="5">
        <v>0.91180000000000005</v>
      </c>
      <c r="V37" s="5">
        <f t="shared" si="12"/>
        <v>0.95589999999999997</v>
      </c>
      <c r="W37">
        <v>912.22</v>
      </c>
      <c r="X37" s="10">
        <f t="shared" si="13"/>
        <v>6.7450419137190991</v>
      </c>
    </row>
    <row r="38" spans="1:24">
      <c r="A38" s="5">
        <v>36</v>
      </c>
      <c r="B38" s="5">
        <v>2043.3</v>
      </c>
      <c r="C38" s="6">
        <v>787.30000000000018</v>
      </c>
      <c r="D38" s="7">
        <f t="shared" si="0"/>
        <v>2.5953257970278161</v>
      </c>
      <c r="E38" s="8">
        <v>6335400</v>
      </c>
      <c r="F38" s="9">
        <v>247460</v>
      </c>
      <c r="G38" s="10">
        <f t="shared" si="1"/>
        <v>829.43856714324454</v>
      </c>
      <c r="H38" s="5">
        <f t="shared" si="2"/>
        <v>741.3845437278236</v>
      </c>
      <c r="I38" s="5">
        <f t="shared" si="3"/>
        <v>787.96663878608229</v>
      </c>
      <c r="J38" s="10">
        <f t="shared" si="4"/>
        <v>8.4674048784720318E-2</v>
      </c>
      <c r="K38" s="5">
        <v>0.88454999999999995</v>
      </c>
      <c r="L38" s="5">
        <f t="shared" si="5"/>
        <v>0.94227499999999997</v>
      </c>
      <c r="M38" s="5">
        <f t="shared" si="6"/>
        <v>781.55922585490077</v>
      </c>
      <c r="N38" s="10">
        <f t="shared" si="7"/>
        <v>0.72917237966460136</v>
      </c>
      <c r="O38" s="8">
        <v>6328200</v>
      </c>
      <c r="P38" s="9">
        <v>244940</v>
      </c>
      <c r="Q38" s="10">
        <f t="shared" si="8"/>
        <v>837.01969396839559</v>
      </c>
      <c r="R38" s="5">
        <f t="shared" si="9"/>
        <v>748.16085058749343</v>
      </c>
      <c r="S38" s="5">
        <f t="shared" si="10"/>
        <v>795.16870926997581</v>
      </c>
      <c r="T38" s="10">
        <f t="shared" si="11"/>
        <v>0.99945500698280487</v>
      </c>
      <c r="U38" s="5">
        <v>0.88541000000000003</v>
      </c>
      <c r="V38" s="5">
        <f t="shared" si="12"/>
        <v>0.94270500000000002</v>
      </c>
      <c r="W38">
        <v>790.86</v>
      </c>
      <c r="X38" s="10">
        <f t="shared" si="13"/>
        <v>0.45217833100467814</v>
      </c>
    </row>
    <row r="39" spans="1:24">
      <c r="A39" s="5">
        <v>37</v>
      </c>
      <c r="B39" s="5">
        <v>2383.5</v>
      </c>
      <c r="C39" s="6">
        <v>903.90000000000009</v>
      </c>
      <c r="D39" s="7">
        <f t="shared" si="0"/>
        <v>2.6369067374709587</v>
      </c>
      <c r="E39" s="8">
        <v>7105900</v>
      </c>
      <c r="F39" s="9">
        <v>261850</v>
      </c>
      <c r="G39" s="10">
        <f t="shared" si="1"/>
        <v>879.18790895634243</v>
      </c>
      <c r="H39" s="5">
        <f t="shared" si="2"/>
        <v>785.8524459232774</v>
      </c>
      <c r="I39" s="5">
        <f t="shared" si="3"/>
        <v>835.22851350852523</v>
      </c>
      <c r="J39" s="10">
        <f t="shared" si="4"/>
        <v>7.597243776023328</v>
      </c>
      <c r="K39" s="5">
        <v>0.88885999999999998</v>
      </c>
      <c r="L39" s="5">
        <f t="shared" si="5"/>
        <v>0.94442999999999999</v>
      </c>
      <c r="M39" s="5">
        <f t="shared" si="6"/>
        <v>830.33143685563846</v>
      </c>
      <c r="N39" s="10">
        <f t="shared" si="7"/>
        <v>8.1390157256733744</v>
      </c>
      <c r="O39" s="8">
        <v>7029200</v>
      </c>
      <c r="P39" s="9">
        <v>258780</v>
      </c>
      <c r="Q39" s="10">
        <f t="shared" si="8"/>
        <v>880.01562936934522</v>
      </c>
      <c r="R39" s="5">
        <f t="shared" si="9"/>
        <v>786.59229471381741</v>
      </c>
      <c r="S39" s="5">
        <f t="shared" si="10"/>
        <v>836.01484790087795</v>
      </c>
      <c r="T39" s="10">
        <f t="shared" si="11"/>
        <v>7.5102502598873908</v>
      </c>
      <c r="U39" s="5">
        <v>0.88882000000000005</v>
      </c>
      <c r="V39" s="5">
        <f t="shared" si="12"/>
        <v>0.94440999999999997</v>
      </c>
      <c r="W39">
        <v>820.53</v>
      </c>
      <c r="X39" s="10">
        <f t="shared" si="13"/>
        <v>9.2233654165283898</v>
      </c>
    </row>
    <row r="40" spans="1:24">
      <c r="A40" s="5">
        <v>38</v>
      </c>
      <c r="B40" s="5">
        <v>2281.4</v>
      </c>
      <c r="C40" s="6">
        <v>878.60000000000014</v>
      </c>
      <c r="D40" s="7">
        <f t="shared" si="0"/>
        <v>2.5966310038697924</v>
      </c>
      <c r="E40" s="8">
        <v>8002600</v>
      </c>
      <c r="F40" s="9">
        <v>280960</v>
      </c>
      <c r="G40" s="10">
        <f t="shared" si="1"/>
        <v>922.78772558957371</v>
      </c>
      <c r="H40" s="5">
        <f t="shared" si="2"/>
        <v>824.82366264952168</v>
      </c>
      <c r="I40" s="5">
        <f t="shared" si="3"/>
        <v>876.64833931009503</v>
      </c>
      <c r="J40" s="10">
        <f t="shared" si="4"/>
        <v>0.22213301728945034</v>
      </c>
      <c r="K40" s="5">
        <v>0.89312999999999998</v>
      </c>
      <c r="L40" s="5">
        <f t="shared" si="5"/>
        <v>0.94656499999999999</v>
      </c>
      <c r="M40" s="5">
        <f t="shared" si="6"/>
        <v>873.47856347269487</v>
      </c>
      <c r="N40" s="10">
        <f t="shared" si="7"/>
        <v>0.58290877843219469</v>
      </c>
      <c r="O40" s="8">
        <v>8365800</v>
      </c>
      <c r="P40" s="9">
        <v>286780</v>
      </c>
      <c r="Q40" s="10">
        <f t="shared" si="8"/>
        <v>945.09139931702407</v>
      </c>
      <c r="R40" s="5">
        <f t="shared" si="9"/>
        <v>844.75955618631747</v>
      </c>
      <c r="S40" s="5">
        <f t="shared" si="10"/>
        <v>897.83682935117281</v>
      </c>
      <c r="T40" s="10">
        <f t="shared" si="11"/>
        <v>2.1894866095120271</v>
      </c>
      <c r="U40" s="5">
        <v>0.89256000000000002</v>
      </c>
      <c r="V40" s="5">
        <f t="shared" si="12"/>
        <v>0.94628000000000001</v>
      </c>
      <c r="W40">
        <v>856.88</v>
      </c>
      <c r="X40" s="10">
        <f t="shared" si="13"/>
        <v>2.4721147279763418</v>
      </c>
    </row>
    <row r="41" spans="1:24">
      <c r="A41" s="5">
        <v>39</v>
      </c>
      <c r="B41" s="5">
        <v>1885.9</v>
      </c>
      <c r="C41" s="6">
        <v>746.8</v>
      </c>
      <c r="D41" s="7">
        <f t="shared" si="0"/>
        <v>2.5253079807177294</v>
      </c>
      <c r="E41" s="8">
        <v>9831000</v>
      </c>
      <c r="F41" s="9">
        <v>408740</v>
      </c>
      <c r="G41" s="10">
        <f t="shared" si="1"/>
        <v>779.23015210671838</v>
      </c>
      <c r="H41" s="5">
        <f t="shared" si="2"/>
        <v>696.50630397902785</v>
      </c>
      <c r="I41" s="5">
        <f t="shared" si="3"/>
        <v>740.26864450138237</v>
      </c>
      <c r="J41" s="10">
        <f t="shared" si="4"/>
        <v>0.8745789366118889</v>
      </c>
      <c r="K41" s="5">
        <v>0.91383999999999999</v>
      </c>
      <c r="L41" s="5">
        <f t="shared" si="5"/>
        <v>0.95691999999999999</v>
      </c>
      <c r="M41" s="5">
        <f t="shared" si="6"/>
        <v>745.6609171539609</v>
      </c>
      <c r="N41" s="10">
        <f t="shared" si="7"/>
        <v>0.15252850107646754</v>
      </c>
      <c r="O41" s="8">
        <v>9852000</v>
      </c>
      <c r="P41" s="9">
        <v>408370</v>
      </c>
      <c r="Q41" s="10">
        <f t="shared" si="8"/>
        <v>781.60218836020806</v>
      </c>
      <c r="R41" s="5">
        <f t="shared" si="9"/>
        <v>698.62652250413964</v>
      </c>
      <c r="S41" s="5">
        <f t="shared" si="10"/>
        <v>742.5220789421976</v>
      </c>
      <c r="T41" s="10">
        <f t="shared" si="11"/>
        <v>0.57283356424777176</v>
      </c>
      <c r="U41" s="5">
        <v>0.91381000000000001</v>
      </c>
      <c r="V41" s="5">
        <f t="shared" si="12"/>
        <v>0.95690500000000001</v>
      </c>
      <c r="W41">
        <v>731.15</v>
      </c>
      <c r="X41" s="10">
        <f t="shared" si="13"/>
        <v>2.0956079271558621</v>
      </c>
    </row>
    <row r="42" spans="1:24">
      <c r="A42" s="5">
        <v>40</v>
      </c>
      <c r="B42" s="5">
        <v>2041.7</v>
      </c>
      <c r="C42" s="6">
        <v>820.20000000000027</v>
      </c>
      <c r="D42" s="7">
        <f t="shared" si="0"/>
        <v>2.4892709095342593</v>
      </c>
      <c r="E42" s="8">
        <v>9942900</v>
      </c>
      <c r="F42" s="9">
        <v>384140</v>
      </c>
      <c r="G42" s="10">
        <f t="shared" si="1"/>
        <v>838.56886412986171</v>
      </c>
      <c r="H42" s="5">
        <f t="shared" si="2"/>
        <v>749.54555930349989</v>
      </c>
      <c r="I42" s="5">
        <f t="shared" si="3"/>
        <v>796.64042092336854</v>
      </c>
      <c r="J42" s="10">
        <f t="shared" si="4"/>
        <v>2.8724188096356653</v>
      </c>
      <c r="K42" s="5">
        <v>0.8</v>
      </c>
      <c r="L42" s="5">
        <f t="shared" si="5"/>
        <v>0.9</v>
      </c>
      <c r="M42" s="5">
        <f t="shared" si="6"/>
        <v>754.71197771687559</v>
      </c>
      <c r="N42" s="10">
        <f t="shared" si="7"/>
        <v>7.9843967670232452</v>
      </c>
      <c r="O42" s="8">
        <v>9771400</v>
      </c>
      <c r="P42" s="9">
        <v>383150</v>
      </c>
      <c r="Q42" s="10">
        <f t="shared" si="8"/>
        <v>826.234177068044</v>
      </c>
      <c r="R42" s="5">
        <f t="shared" si="9"/>
        <v>738.52033489074131</v>
      </c>
      <c r="S42" s="5">
        <f t="shared" si="10"/>
        <v>784.92246821464175</v>
      </c>
      <c r="T42" s="10">
        <f t="shared" si="11"/>
        <v>4.3010889765128635</v>
      </c>
      <c r="U42" s="5">
        <v>0.8</v>
      </c>
      <c r="V42" s="5">
        <f t="shared" si="12"/>
        <v>0.9</v>
      </c>
      <c r="W42">
        <v>777.1</v>
      </c>
      <c r="X42" s="10">
        <f t="shared" si="13"/>
        <v>5.2548158985613558</v>
      </c>
    </row>
    <row r="43" spans="1:24">
      <c r="A43" s="5">
        <v>41</v>
      </c>
      <c r="B43" s="5">
        <v>2683.7</v>
      </c>
      <c r="C43" s="6">
        <v>1014.8999999999999</v>
      </c>
      <c r="D43" s="7">
        <f t="shared" si="0"/>
        <v>2.6442999310276876</v>
      </c>
      <c r="E43" s="8">
        <v>8026700</v>
      </c>
      <c r="F43" s="9">
        <v>232670</v>
      </c>
      <c r="G43" s="10">
        <f t="shared" si="1"/>
        <v>1117.6654737383683</v>
      </c>
      <c r="H43" s="5">
        <f t="shared" si="2"/>
        <v>999.01299518998474</v>
      </c>
      <c r="I43" s="5">
        <f t="shared" si="3"/>
        <v>1061.7822000514498</v>
      </c>
      <c r="J43" s="10">
        <f t="shared" si="4"/>
        <v>4.6193910780815752</v>
      </c>
      <c r="K43" s="5">
        <v>0.92101999999999995</v>
      </c>
      <c r="L43" s="5">
        <f t="shared" si="5"/>
        <v>0.96050999999999997</v>
      </c>
      <c r="M43" s="5">
        <f t="shared" si="6"/>
        <v>1073.52886418044</v>
      </c>
      <c r="N43" s="10">
        <f t="shared" si="7"/>
        <v>5.7768119204296129</v>
      </c>
      <c r="O43" s="8">
        <v>8762100</v>
      </c>
      <c r="P43" s="9">
        <v>249330</v>
      </c>
      <c r="Q43" s="10">
        <f t="shared" si="8"/>
        <v>1138.541491134223</v>
      </c>
      <c r="R43" s="5">
        <f t="shared" si="9"/>
        <v>1017.6727938115827</v>
      </c>
      <c r="S43" s="5">
        <f t="shared" si="10"/>
        <v>1081.6144165775117</v>
      </c>
      <c r="T43" s="10">
        <f t="shared" si="11"/>
        <v>6.5734965590217644</v>
      </c>
      <c r="U43" s="5">
        <v>0.92098999999999998</v>
      </c>
      <c r="V43" s="5">
        <f t="shared" si="12"/>
        <v>0.96049499999999999</v>
      </c>
      <c r="W43">
        <v>1060.5999999999999</v>
      </c>
      <c r="X43" s="10">
        <f t="shared" si="13"/>
        <v>4.5029066903143216</v>
      </c>
    </row>
    <row r="44" spans="1:24">
      <c r="A44" s="5">
        <v>42</v>
      </c>
      <c r="B44" s="5">
        <v>2683.7</v>
      </c>
      <c r="C44" s="6">
        <v>1014.8999999999999</v>
      </c>
      <c r="D44" s="7">
        <f t="shared" si="0"/>
        <v>2.6442999310276876</v>
      </c>
      <c r="E44" s="8">
        <v>12824000</v>
      </c>
      <c r="F44" s="9">
        <v>409420</v>
      </c>
      <c r="G44" s="10">
        <f t="shared" si="1"/>
        <v>1014.7747420239455</v>
      </c>
      <c r="H44" s="5">
        <f t="shared" si="2"/>
        <v>907.04524591031384</v>
      </c>
      <c r="I44" s="5">
        <f t="shared" si="3"/>
        <v>964.03600492274813</v>
      </c>
      <c r="J44" s="10">
        <f t="shared" si="4"/>
        <v>5.0117248080847121</v>
      </c>
      <c r="K44" s="5">
        <v>0.88078000000000001</v>
      </c>
      <c r="L44" s="5">
        <f t="shared" si="5"/>
        <v>0.94039000000000006</v>
      </c>
      <c r="M44" s="5">
        <f t="shared" si="6"/>
        <v>954.28401965189812</v>
      </c>
      <c r="N44" s="10">
        <f t="shared" si="7"/>
        <v>5.9726062023944975</v>
      </c>
      <c r="O44" s="8">
        <v>13266000</v>
      </c>
      <c r="P44" s="9">
        <v>427160</v>
      </c>
      <c r="Q44" s="10">
        <f t="shared" si="8"/>
        <v>1006.1543489905614</v>
      </c>
      <c r="R44" s="5">
        <f t="shared" si="9"/>
        <v>899.3400023769417</v>
      </c>
      <c r="S44" s="5">
        <f t="shared" si="10"/>
        <v>955.84663154103328</v>
      </c>
      <c r="T44" s="10">
        <f t="shared" si="11"/>
        <v>5.8186391229644894</v>
      </c>
      <c r="U44" s="5">
        <v>0.87990999999999997</v>
      </c>
      <c r="V44" s="5">
        <f t="shared" si="12"/>
        <v>0.93995499999999998</v>
      </c>
      <c r="W44">
        <v>944.55</v>
      </c>
      <c r="X44" s="10">
        <f t="shared" si="13"/>
        <v>6.9317174105823147</v>
      </c>
    </row>
    <row r="45" spans="1:24">
      <c r="A45" s="5">
        <v>43</v>
      </c>
      <c r="B45" s="5">
        <v>2050.5</v>
      </c>
      <c r="C45" s="6">
        <v>763.5</v>
      </c>
      <c r="D45" s="7">
        <f t="shared" si="0"/>
        <v>2.6856581532416501</v>
      </c>
      <c r="E45" s="8">
        <v>7656000</v>
      </c>
      <c r="F45" s="9">
        <v>326520</v>
      </c>
      <c r="G45" s="10">
        <f t="shared" si="1"/>
        <v>759.63913494693861</v>
      </c>
      <c r="H45" s="5">
        <f t="shared" si="2"/>
        <v>678.99508869012152</v>
      </c>
      <c r="I45" s="5">
        <f t="shared" si="3"/>
        <v>721.65717819959161</v>
      </c>
      <c r="J45" s="10">
        <f t="shared" si="4"/>
        <v>5.4803957826337113</v>
      </c>
      <c r="K45" s="5">
        <v>0.89334999999999998</v>
      </c>
      <c r="L45" s="5">
        <f t="shared" si="5"/>
        <v>0.94667499999999993</v>
      </c>
      <c r="M45" s="5">
        <f t="shared" si="6"/>
        <v>719.13137807589305</v>
      </c>
      <c r="N45" s="10">
        <f t="shared" si="7"/>
        <v>5.8112143973944921</v>
      </c>
      <c r="O45" s="8">
        <v>7837100</v>
      </c>
      <c r="P45" s="9">
        <v>329770</v>
      </c>
      <c r="Q45" s="10">
        <f t="shared" si="8"/>
        <v>769.94452955786267</v>
      </c>
      <c r="R45" s="5">
        <f t="shared" si="9"/>
        <v>688.20645235731843</v>
      </c>
      <c r="S45" s="5">
        <f t="shared" si="10"/>
        <v>731.44730307996952</v>
      </c>
      <c r="T45" s="10">
        <f t="shared" si="11"/>
        <v>4.198126643095021</v>
      </c>
      <c r="U45" s="5">
        <v>0.89349999999999996</v>
      </c>
      <c r="V45" s="5">
        <f t="shared" si="12"/>
        <v>0.94674999999999998</v>
      </c>
      <c r="W45">
        <v>708.59</v>
      </c>
      <c r="X45" s="10">
        <f t="shared" si="13"/>
        <v>7.1918795022920712</v>
      </c>
    </row>
    <row r="46" spans="1:24">
      <c r="A46" s="5">
        <v>44</v>
      </c>
      <c r="B46" s="5">
        <v>2050.5</v>
      </c>
      <c r="C46" s="6">
        <v>763.5</v>
      </c>
      <c r="D46" s="7">
        <f t="shared" si="0"/>
        <v>2.6856581532416501</v>
      </c>
      <c r="E46" s="8">
        <v>6223600</v>
      </c>
      <c r="F46" s="9">
        <v>269450</v>
      </c>
      <c r="G46" s="10">
        <f t="shared" si="1"/>
        <v>748.30505291552004</v>
      </c>
      <c r="H46" s="5">
        <f t="shared" si="2"/>
        <v>668.86424408233074</v>
      </c>
      <c r="I46" s="5">
        <f t="shared" si="3"/>
        <v>710.889800269744</v>
      </c>
      <c r="J46" s="10">
        <f t="shared" si="4"/>
        <v>6.890661392305959</v>
      </c>
      <c r="K46" s="5">
        <v>0.88319000000000003</v>
      </c>
      <c r="L46" s="5">
        <f t="shared" si="5"/>
        <v>0.94159499999999996</v>
      </c>
      <c r="M46" s="5">
        <f t="shared" si="6"/>
        <v>704.60029629998905</v>
      </c>
      <c r="N46" s="10">
        <f t="shared" si="7"/>
        <v>7.7144340144087682</v>
      </c>
      <c r="O46" s="8">
        <v>6629400</v>
      </c>
      <c r="P46" s="9">
        <v>279890</v>
      </c>
      <c r="Q46" s="10">
        <f t="shared" si="8"/>
        <v>767.36508580185023</v>
      </c>
      <c r="R46" s="5">
        <f t="shared" si="9"/>
        <v>685.90084491648122</v>
      </c>
      <c r="S46" s="5">
        <f t="shared" si="10"/>
        <v>728.9968315117577</v>
      </c>
      <c r="T46" s="10">
        <f t="shared" si="11"/>
        <v>4.5190790423369087</v>
      </c>
      <c r="U46" s="5">
        <v>0.88317999999999997</v>
      </c>
      <c r="V46" s="5">
        <f t="shared" si="12"/>
        <v>0.94158999999999993</v>
      </c>
      <c r="W46">
        <v>710.92</v>
      </c>
      <c r="X46" s="10">
        <f t="shared" si="13"/>
        <v>6.8867059593975171</v>
      </c>
    </row>
    <row r="47" spans="1:24">
      <c r="A47" s="5">
        <v>45</v>
      </c>
      <c r="B47" s="5">
        <v>1542.8</v>
      </c>
      <c r="C47" s="6">
        <v>601.80000000000007</v>
      </c>
      <c r="D47" s="7">
        <f t="shared" si="0"/>
        <v>2.5636424061149881</v>
      </c>
      <c r="E47" s="8">
        <v>4904700</v>
      </c>
      <c r="F47" s="9">
        <v>258190</v>
      </c>
      <c r="G47" s="10">
        <f t="shared" si="1"/>
        <v>615.44355013392203</v>
      </c>
      <c r="H47" s="5">
        <f t="shared" si="2"/>
        <v>550.10745060697161</v>
      </c>
      <c r="I47" s="5">
        <f t="shared" si="3"/>
        <v>584.67137262722588</v>
      </c>
      <c r="J47" s="10">
        <f t="shared" si="4"/>
        <v>2.8462325312020917</v>
      </c>
      <c r="K47" s="5">
        <v>0.90854000000000001</v>
      </c>
      <c r="L47" s="5">
        <f t="shared" si="5"/>
        <v>0.95426999999999995</v>
      </c>
      <c r="M47" s="5">
        <f t="shared" si="6"/>
        <v>587.29931658629778</v>
      </c>
      <c r="N47" s="10">
        <f t="shared" si="7"/>
        <v>2.4095519132107492</v>
      </c>
      <c r="O47" s="8">
        <v>5522900</v>
      </c>
      <c r="P47" s="9">
        <v>288620</v>
      </c>
      <c r="Q47" s="10">
        <f t="shared" si="8"/>
        <v>619.94898175178525</v>
      </c>
      <c r="R47" s="5">
        <f t="shared" si="9"/>
        <v>554.13458112226817</v>
      </c>
      <c r="S47" s="5">
        <f t="shared" si="10"/>
        <v>588.95153266419595</v>
      </c>
      <c r="T47" s="10">
        <f t="shared" si="11"/>
        <v>2.1350062040219533</v>
      </c>
      <c r="U47" s="5">
        <v>0.90946000000000005</v>
      </c>
      <c r="V47" s="5">
        <f t="shared" si="12"/>
        <v>0.95473000000000008</v>
      </c>
      <c r="W47">
        <v>574.80999999999995</v>
      </c>
      <c r="X47" s="10">
        <f t="shared" si="13"/>
        <v>4.4848786972416281</v>
      </c>
    </row>
    <row r="48" spans="1:24">
      <c r="A48" s="5">
        <v>46</v>
      </c>
      <c r="B48" s="5">
        <v>1542.8</v>
      </c>
      <c r="C48" s="6">
        <v>601.80000000000007</v>
      </c>
      <c r="D48" s="7">
        <f t="shared" si="0"/>
        <v>2.5636424061149881</v>
      </c>
      <c r="E48" s="8">
        <v>3852400</v>
      </c>
      <c r="F48" s="9">
        <v>210240</v>
      </c>
      <c r="G48" s="10">
        <f t="shared" si="1"/>
        <v>593.65102215178058</v>
      </c>
      <c r="H48" s="5">
        <f t="shared" si="2"/>
        <v>530.62843907467391</v>
      </c>
      <c r="I48" s="5">
        <f t="shared" si="3"/>
        <v>563.96847104419157</v>
      </c>
      <c r="J48" s="10">
        <f t="shared" si="4"/>
        <v>6.2863956390509292</v>
      </c>
      <c r="K48" s="5">
        <v>0.93050999999999995</v>
      </c>
      <c r="L48" s="5">
        <f t="shared" si="5"/>
        <v>0.96525499999999997</v>
      </c>
      <c r="M48" s="5">
        <f t="shared" si="6"/>
        <v>573.0246173871169</v>
      </c>
      <c r="N48" s="10">
        <f t="shared" si="7"/>
        <v>4.7815524448127551</v>
      </c>
      <c r="O48" s="8">
        <v>4433500</v>
      </c>
      <c r="P48" s="9">
        <v>241480</v>
      </c>
      <c r="Q48" s="10">
        <f t="shared" si="8"/>
        <v>594.81339375874086</v>
      </c>
      <c r="R48" s="5">
        <f t="shared" si="9"/>
        <v>531.66741215550906</v>
      </c>
      <c r="S48" s="5">
        <f t="shared" si="10"/>
        <v>565.07272407080382</v>
      </c>
      <c r="T48" s="10">
        <f t="shared" si="11"/>
        <v>6.1029039430369307</v>
      </c>
      <c r="U48" s="5">
        <v>0.93049000000000004</v>
      </c>
      <c r="V48" s="5">
        <f t="shared" si="12"/>
        <v>0.96524500000000002</v>
      </c>
      <c r="W48">
        <v>552.35</v>
      </c>
      <c r="X48" s="10">
        <f t="shared" si="13"/>
        <v>8.2170156198072508</v>
      </c>
    </row>
    <row r="49" spans="1:24">
      <c r="A49" s="5">
        <v>47</v>
      </c>
      <c r="B49" s="5">
        <v>2058.6999999999998</v>
      </c>
      <c r="C49" s="6">
        <v>791.40000000000009</v>
      </c>
      <c r="D49" s="7">
        <f t="shared" si="0"/>
        <v>2.6013393985342428</v>
      </c>
      <c r="E49" s="8">
        <v>7067900</v>
      </c>
      <c r="F49" s="9">
        <v>280500</v>
      </c>
      <c r="G49" s="10">
        <f t="shared" si="1"/>
        <v>816.34309620564954</v>
      </c>
      <c r="H49" s="5">
        <f t="shared" si="2"/>
        <v>729.67930101236993</v>
      </c>
      <c r="I49" s="5">
        <f t="shared" si="3"/>
        <v>775.525941395367</v>
      </c>
      <c r="J49" s="10">
        <f t="shared" si="4"/>
        <v>2.0058198893900796</v>
      </c>
      <c r="K49" s="5">
        <v>0.83650999999999998</v>
      </c>
      <c r="L49" s="5">
        <f t="shared" si="5"/>
        <v>0.91825500000000004</v>
      </c>
      <c r="M49" s="5">
        <f t="shared" si="6"/>
        <v>749.61112980631879</v>
      </c>
      <c r="N49" s="10">
        <f t="shared" si="7"/>
        <v>5.2803727816124972</v>
      </c>
      <c r="O49" s="8">
        <v>7680900</v>
      </c>
      <c r="P49" s="9">
        <v>301830</v>
      </c>
      <c r="Q49" s="10">
        <f t="shared" si="8"/>
        <v>824.45109815608237</v>
      </c>
      <c r="R49" s="5">
        <f t="shared" si="9"/>
        <v>736.92654940988484</v>
      </c>
      <c r="S49" s="5">
        <f t="shared" si="10"/>
        <v>783.22854324827824</v>
      </c>
      <c r="T49" s="10">
        <f t="shared" si="11"/>
        <v>1.0325318109327579</v>
      </c>
      <c r="U49" s="5">
        <v>0.83838000000000001</v>
      </c>
      <c r="V49" s="5">
        <f t="shared" si="12"/>
        <v>0.91918999999999995</v>
      </c>
      <c r="W49">
        <v>765.72</v>
      </c>
      <c r="X49" s="10">
        <f t="shared" si="13"/>
        <v>3.2448824867323802</v>
      </c>
    </row>
    <row r="50" spans="1:24">
      <c r="A50" s="5">
        <v>48</v>
      </c>
      <c r="B50" s="5">
        <v>2058.6999999999998</v>
      </c>
      <c r="C50" s="6">
        <v>791.40000000000009</v>
      </c>
      <c r="D50" s="7">
        <f t="shared" si="0"/>
        <v>2.6013393985342428</v>
      </c>
      <c r="E50" s="8">
        <v>6122700</v>
      </c>
      <c r="F50" s="9">
        <v>286360</v>
      </c>
      <c r="G50" s="10">
        <f t="shared" si="1"/>
        <v>692.70100902864817</v>
      </c>
      <c r="H50" s="5">
        <f t="shared" si="2"/>
        <v>619.16318080952658</v>
      </c>
      <c r="I50" s="5">
        <f t="shared" si="3"/>
        <v>658.06595857721572</v>
      </c>
      <c r="J50" s="10">
        <f t="shared" si="4"/>
        <v>16.847869777961126</v>
      </c>
      <c r="K50" s="5">
        <v>0.82989999999999997</v>
      </c>
      <c r="L50" s="5">
        <f t="shared" si="5"/>
        <v>0.91494999999999993</v>
      </c>
      <c r="M50" s="5">
        <f t="shared" si="6"/>
        <v>633.78678821076164</v>
      </c>
      <c r="N50" s="10">
        <f t="shared" si="7"/>
        <v>19.915745740363715</v>
      </c>
      <c r="O50" s="8">
        <v>6511800</v>
      </c>
      <c r="P50" s="9">
        <v>308290</v>
      </c>
      <c r="Q50" s="10">
        <f t="shared" si="8"/>
        <v>684.31618102810614</v>
      </c>
      <c r="R50" s="5">
        <f t="shared" si="9"/>
        <v>611.66849449076926</v>
      </c>
      <c r="S50" s="5">
        <f t="shared" si="10"/>
        <v>650.10037197670079</v>
      </c>
      <c r="T50" s="10">
        <f t="shared" si="11"/>
        <v>17.854388175802285</v>
      </c>
      <c r="U50" s="5">
        <v>0.83177000000000001</v>
      </c>
      <c r="V50" s="5">
        <f t="shared" si="12"/>
        <v>0.91588500000000006</v>
      </c>
      <c r="W50">
        <v>646.45000000000005</v>
      </c>
      <c r="X50" s="10">
        <f t="shared" si="13"/>
        <v>18.315643164013146</v>
      </c>
    </row>
    <row r="51" spans="1:24">
      <c r="A51" s="5">
        <v>49</v>
      </c>
      <c r="B51" s="5">
        <v>1828.7</v>
      </c>
      <c r="C51" s="6">
        <v>727.59999999999991</v>
      </c>
      <c r="D51" s="7">
        <f t="shared" si="0"/>
        <v>2.5133315008246293</v>
      </c>
      <c r="E51" s="8">
        <v>6095400</v>
      </c>
      <c r="F51" s="9">
        <v>266420</v>
      </c>
      <c r="G51" s="10">
        <f t="shared" si="1"/>
        <v>741.22589021213957</v>
      </c>
      <c r="H51" s="5">
        <f t="shared" si="2"/>
        <v>662.53661233390915</v>
      </c>
      <c r="I51" s="5">
        <f t="shared" si="3"/>
        <v>704.16459570153256</v>
      </c>
      <c r="J51" s="10">
        <f t="shared" si="4"/>
        <v>3.2209186776343253</v>
      </c>
      <c r="K51" s="5">
        <v>0.85945000000000005</v>
      </c>
      <c r="L51" s="5">
        <f t="shared" si="5"/>
        <v>0.92972500000000002</v>
      </c>
      <c r="M51" s="5">
        <f t="shared" si="6"/>
        <v>689.13624077748148</v>
      </c>
      <c r="N51" s="10">
        <f t="shared" si="7"/>
        <v>5.2863880184879655</v>
      </c>
      <c r="O51" s="8">
        <v>6469900</v>
      </c>
      <c r="P51" s="9">
        <v>286040</v>
      </c>
      <c r="Q51" s="10">
        <f t="shared" si="8"/>
        <v>732.80089725074583</v>
      </c>
      <c r="R51" s="5">
        <f t="shared" si="9"/>
        <v>655.00602500650052</v>
      </c>
      <c r="S51" s="5">
        <f t="shared" si="10"/>
        <v>696.16085238820847</v>
      </c>
      <c r="T51" s="10">
        <f t="shared" si="11"/>
        <v>4.3209383743528642</v>
      </c>
      <c r="U51" s="5">
        <v>0.85940000000000005</v>
      </c>
      <c r="V51" s="5">
        <f t="shared" si="12"/>
        <v>0.92969999999999997</v>
      </c>
      <c r="W51">
        <v>677.1</v>
      </c>
      <c r="X51" s="10">
        <f t="shared" si="13"/>
        <v>6.9406267179768957</v>
      </c>
    </row>
    <row r="52" spans="1:24">
      <c r="A52" s="5">
        <v>50</v>
      </c>
      <c r="B52" s="5">
        <v>1828.7</v>
      </c>
      <c r="C52" s="6">
        <v>727.59999999999991</v>
      </c>
      <c r="D52" s="7">
        <f t="shared" si="0"/>
        <v>2.5133315008246293</v>
      </c>
      <c r="E52" s="8">
        <v>6555900</v>
      </c>
      <c r="F52" s="9">
        <v>276080</v>
      </c>
      <c r="G52" s="10">
        <f t="shared" si="1"/>
        <v>769.32982235267582</v>
      </c>
      <c r="H52" s="5">
        <f t="shared" si="2"/>
        <v>687.65700308054636</v>
      </c>
      <c r="I52" s="5">
        <f t="shared" si="3"/>
        <v>730.86333123504198</v>
      </c>
      <c r="J52" s="10">
        <f t="shared" si="4"/>
        <v>0.44850621702062593</v>
      </c>
      <c r="K52" s="5">
        <v>0.86131999999999997</v>
      </c>
      <c r="L52" s="5">
        <f t="shared" si="5"/>
        <v>0.93066000000000004</v>
      </c>
      <c r="M52" s="5">
        <f t="shared" si="6"/>
        <v>715.98449247074132</v>
      </c>
      <c r="N52" s="10">
        <f t="shared" si="7"/>
        <v>1.5964138990184986</v>
      </c>
      <c r="O52" s="8">
        <v>7029000</v>
      </c>
      <c r="P52" s="9">
        <v>289620</v>
      </c>
      <c r="Q52" s="10">
        <f t="shared" si="8"/>
        <v>786.28535671939107</v>
      </c>
      <c r="R52" s="5">
        <f t="shared" si="9"/>
        <v>702.81252105148451</v>
      </c>
      <c r="S52" s="5">
        <f t="shared" si="10"/>
        <v>746.97108888342143</v>
      </c>
      <c r="T52" s="10">
        <f t="shared" si="11"/>
        <v>2.6623266744669492</v>
      </c>
      <c r="U52" s="5">
        <v>0.86185999999999996</v>
      </c>
      <c r="V52" s="5">
        <f t="shared" si="12"/>
        <v>0.93093000000000004</v>
      </c>
      <c r="W52">
        <v>735.85</v>
      </c>
      <c r="X52" s="10">
        <f t="shared" si="13"/>
        <v>1.13386476085763</v>
      </c>
    </row>
    <row r="53" spans="1:24">
      <c r="A53" s="5">
        <v>51</v>
      </c>
      <c r="B53" s="5">
        <v>1855.3</v>
      </c>
      <c r="C53" s="6">
        <v>688.09999999999991</v>
      </c>
      <c r="D53" s="7">
        <f t="shared" si="0"/>
        <v>2.6962650777503274</v>
      </c>
      <c r="E53" s="8">
        <v>5101300</v>
      </c>
      <c r="F53" s="9">
        <v>270200</v>
      </c>
      <c r="G53" s="10">
        <f t="shared" si="1"/>
        <v>611.66089156553073</v>
      </c>
      <c r="H53" s="5">
        <f t="shared" si="2"/>
        <v>546.72636283519864</v>
      </c>
      <c r="I53" s="5">
        <f t="shared" si="3"/>
        <v>581.07784698725413</v>
      </c>
      <c r="J53" s="10">
        <f t="shared" si="4"/>
        <v>15.553284844171747</v>
      </c>
      <c r="K53" s="5">
        <v>0.93457999999999997</v>
      </c>
      <c r="L53" s="5">
        <f t="shared" si="5"/>
        <v>0.96728999999999998</v>
      </c>
      <c r="M53" s="5">
        <f t="shared" si="6"/>
        <v>591.65346380242227</v>
      </c>
      <c r="N53" s="10">
        <f t="shared" si="7"/>
        <v>14.016354628335655</v>
      </c>
      <c r="O53" s="8">
        <v>5321700</v>
      </c>
      <c r="P53" s="9">
        <v>285280</v>
      </c>
      <c r="Q53" s="10">
        <f t="shared" si="8"/>
        <v>604.3579734061318</v>
      </c>
      <c r="R53" s="5">
        <f t="shared" si="9"/>
        <v>540.19872973256224</v>
      </c>
      <c r="S53" s="5">
        <f t="shared" si="10"/>
        <v>574.14007473582524</v>
      </c>
      <c r="T53" s="10">
        <f t="shared" si="11"/>
        <v>16.561535425690259</v>
      </c>
      <c r="U53" s="5">
        <v>0.93320000000000003</v>
      </c>
      <c r="V53" s="5">
        <f t="shared" si="12"/>
        <v>0.96660000000000001</v>
      </c>
      <c r="W53">
        <v>565.44000000000005</v>
      </c>
      <c r="X53" s="10">
        <f t="shared" si="13"/>
        <v>17.825897398633899</v>
      </c>
    </row>
    <row r="54" spans="1:24">
      <c r="A54" s="5">
        <v>52</v>
      </c>
      <c r="B54" s="5">
        <v>1855.3</v>
      </c>
      <c r="C54" s="6">
        <v>688.09999999999991</v>
      </c>
      <c r="D54" s="7">
        <f t="shared" si="0"/>
        <v>2.6962650777503274</v>
      </c>
      <c r="E54" s="8">
        <v>6830900</v>
      </c>
      <c r="F54" s="9">
        <v>297130</v>
      </c>
      <c r="G54" s="10">
        <f t="shared" si="1"/>
        <v>744.81191955599411</v>
      </c>
      <c r="H54" s="5">
        <f t="shared" si="2"/>
        <v>665.74194523522931</v>
      </c>
      <c r="I54" s="5">
        <f t="shared" si="3"/>
        <v>707.57132357819432</v>
      </c>
      <c r="J54" s="10">
        <f t="shared" si="4"/>
        <v>2.8297229440770844</v>
      </c>
      <c r="K54" s="5">
        <v>0.90447</v>
      </c>
      <c r="L54" s="5">
        <f t="shared" si="5"/>
        <v>0.95223499999999994</v>
      </c>
      <c r="M54" s="5">
        <f t="shared" si="6"/>
        <v>709.23597821840201</v>
      </c>
      <c r="N54" s="10">
        <f t="shared" si="7"/>
        <v>3.0716433975297348</v>
      </c>
      <c r="O54" s="8">
        <v>6973400</v>
      </c>
      <c r="P54" s="9">
        <v>304460</v>
      </c>
      <c r="Q54" s="10">
        <f t="shared" si="8"/>
        <v>742.04377812249061</v>
      </c>
      <c r="R54" s="5">
        <f t="shared" si="9"/>
        <v>663.26767245006056</v>
      </c>
      <c r="S54" s="5">
        <f t="shared" si="10"/>
        <v>704.94158921636608</v>
      </c>
      <c r="T54" s="10">
        <f t="shared" si="11"/>
        <v>2.4475496608583311</v>
      </c>
      <c r="U54" s="5">
        <v>0.90473999999999999</v>
      </c>
      <c r="V54" s="5">
        <f t="shared" si="12"/>
        <v>0.95236999999999994</v>
      </c>
      <c r="W54">
        <v>697.54</v>
      </c>
      <c r="X54" s="10">
        <f t="shared" si="13"/>
        <v>1.3718936201133636</v>
      </c>
    </row>
    <row r="55" spans="1:24">
      <c r="A55" s="5">
        <v>53</v>
      </c>
      <c r="B55" s="5">
        <v>1772.4</v>
      </c>
      <c r="C55" s="6">
        <v>644</v>
      </c>
      <c r="D55" s="7">
        <f t="shared" si="0"/>
        <v>2.7521739130434786</v>
      </c>
      <c r="E55" s="8">
        <v>6052200</v>
      </c>
      <c r="F55" s="9">
        <v>300760</v>
      </c>
      <c r="G55" s="10">
        <f t="shared" si="1"/>
        <v>651.94114164924667</v>
      </c>
      <c r="H55" s="5">
        <f t="shared" si="2"/>
        <v>582.73042149913704</v>
      </c>
      <c r="I55" s="5">
        <f t="shared" si="3"/>
        <v>619.34408456678432</v>
      </c>
      <c r="J55" s="10">
        <f t="shared" si="4"/>
        <v>3.8285582970831804</v>
      </c>
      <c r="K55" s="5">
        <v>0.83221999999999996</v>
      </c>
      <c r="L55" s="5">
        <f t="shared" si="5"/>
        <v>0.91610999999999998</v>
      </c>
      <c r="M55" s="5">
        <f t="shared" si="6"/>
        <v>597.24979927629136</v>
      </c>
      <c r="N55" s="10">
        <f t="shared" si="7"/>
        <v>7.2593479384640753</v>
      </c>
      <c r="O55" s="8">
        <v>6235000</v>
      </c>
      <c r="P55" s="9">
        <v>311460</v>
      </c>
      <c r="Q55" s="10">
        <f t="shared" si="8"/>
        <v>648.55882344585802</v>
      </c>
      <c r="R55" s="5">
        <f t="shared" si="9"/>
        <v>579.70717356095838</v>
      </c>
      <c r="S55" s="5">
        <f t="shared" si="10"/>
        <v>616.13088227356513</v>
      </c>
      <c r="T55" s="10">
        <f t="shared" si="11"/>
        <v>4.3275027525519976</v>
      </c>
      <c r="U55" s="5">
        <v>0.83545000000000003</v>
      </c>
      <c r="V55" s="5">
        <f t="shared" si="12"/>
        <v>0.91772500000000001</v>
      </c>
      <c r="W55">
        <v>603.5</v>
      </c>
      <c r="X55" s="10">
        <f t="shared" si="13"/>
        <v>6.2888198757763973</v>
      </c>
    </row>
    <row r="56" spans="1:24">
      <c r="A56" s="5">
        <v>54</v>
      </c>
      <c r="B56" s="5">
        <v>1772.4</v>
      </c>
      <c r="C56" s="6">
        <v>644</v>
      </c>
      <c r="D56" s="7">
        <f t="shared" si="0"/>
        <v>2.7521739130434786</v>
      </c>
      <c r="E56" s="8">
        <v>6668800</v>
      </c>
      <c r="F56" s="9">
        <v>299220</v>
      </c>
      <c r="G56" s="10">
        <f t="shared" si="1"/>
        <v>722.05830567982548</v>
      </c>
      <c r="H56" s="5">
        <f t="shared" si="2"/>
        <v>645.4038776435051</v>
      </c>
      <c r="I56" s="5">
        <f t="shared" si="3"/>
        <v>685.95539039583423</v>
      </c>
      <c r="J56" s="10">
        <f t="shared" si="4"/>
        <v>6.5148121732661854</v>
      </c>
      <c r="K56" s="5">
        <v>0.80759000000000003</v>
      </c>
      <c r="L56" s="5">
        <f t="shared" si="5"/>
        <v>0.90379500000000002</v>
      </c>
      <c r="M56" s="5">
        <f t="shared" si="6"/>
        <v>652.59268638189792</v>
      </c>
      <c r="N56" s="10">
        <f t="shared" si="7"/>
        <v>1.3342680717232795</v>
      </c>
      <c r="O56" s="8">
        <v>6815200</v>
      </c>
      <c r="P56" s="9">
        <v>305290</v>
      </c>
      <c r="Q56" s="10">
        <f t="shared" si="8"/>
        <v>723.23797235427389</v>
      </c>
      <c r="R56" s="5">
        <f t="shared" si="9"/>
        <v>646.45830973025875</v>
      </c>
      <c r="S56" s="5">
        <f t="shared" si="10"/>
        <v>687.07607373656015</v>
      </c>
      <c r="T56" s="10">
        <f t="shared" si="11"/>
        <v>6.6888313255528171</v>
      </c>
      <c r="U56" s="5">
        <v>0.80691000000000002</v>
      </c>
      <c r="V56" s="5">
        <f t="shared" si="12"/>
        <v>0.90345500000000001</v>
      </c>
      <c r="W56">
        <v>674.08</v>
      </c>
      <c r="X56" s="10">
        <f t="shared" si="13"/>
        <v>4.6708074534161561</v>
      </c>
    </row>
    <row r="57" spans="1:24">
      <c r="A57" s="5">
        <v>55</v>
      </c>
      <c r="B57" s="5">
        <v>3127.7</v>
      </c>
      <c r="C57" s="6">
        <v>1140.5</v>
      </c>
      <c r="D57" s="7">
        <f t="shared" si="0"/>
        <v>2.742393686979395</v>
      </c>
      <c r="E57" s="8">
        <v>10691000</v>
      </c>
      <c r="F57" s="9">
        <v>296860</v>
      </c>
      <c r="G57" s="10">
        <f t="shared" si="1"/>
        <v>1166.7608280918082</v>
      </c>
      <c r="H57" s="5">
        <f t="shared" si="2"/>
        <v>1042.896337885086</v>
      </c>
      <c r="I57" s="5">
        <f t="shared" si="3"/>
        <v>1108.4227866872177</v>
      </c>
      <c r="J57" s="10">
        <f t="shared" si="4"/>
        <v>2.812557063812565</v>
      </c>
      <c r="K57" s="5">
        <v>0.89436000000000004</v>
      </c>
      <c r="L57" s="5">
        <f t="shared" si="5"/>
        <v>0.94718000000000002</v>
      </c>
      <c r="M57" s="5">
        <f t="shared" si="6"/>
        <v>1105.1325211519988</v>
      </c>
      <c r="N57" s="10">
        <f t="shared" si="7"/>
        <v>3.1010503154757698</v>
      </c>
      <c r="O57" s="8">
        <v>10939000</v>
      </c>
      <c r="P57" s="9">
        <v>306020</v>
      </c>
      <c r="Q57" s="10">
        <f t="shared" si="8"/>
        <v>1158.0918495113003</v>
      </c>
      <c r="R57" s="5">
        <f t="shared" si="9"/>
        <v>1035.147666694606</v>
      </c>
      <c r="S57" s="5">
        <f t="shared" si="10"/>
        <v>1100.1872570357352</v>
      </c>
      <c r="T57" s="10">
        <f t="shared" si="11"/>
        <v>3.5346552357969991</v>
      </c>
      <c r="U57" s="5">
        <v>0.89395999999999998</v>
      </c>
      <c r="V57" s="5">
        <f t="shared" si="12"/>
        <v>0.94697999999999993</v>
      </c>
      <c r="W57">
        <v>1067.3</v>
      </c>
      <c r="X57" s="10">
        <f t="shared" si="13"/>
        <v>6.4182376150811082</v>
      </c>
    </row>
    <row r="58" spans="1:24">
      <c r="A58" s="5">
        <v>56</v>
      </c>
      <c r="B58" s="5">
        <v>3127.7</v>
      </c>
      <c r="C58" s="6">
        <v>1140.5</v>
      </c>
      <c r="D58" s="7">
        <f t="shared" si="0"/>
        <v>2.742393686979395</v>
      </c>
      <c r="E58" s="8">
        <v>11353000</v>
      </c>
      <c r="F58" s="9">
        <v>325360</v>
      </c>
      <c r="G58" s="10">
        <f t="shared" si="1"/>
        <v>1130.4768468918589</v>
      </c>
      <c r="H58" s="5">
        <f t="shared" si="2"/>
        <v>1010.4643002247159</v>
      </c>
      <c r="I58" s="5">
        <f t="shared" si="3"/>
        <v>1073.9530045472659</v>
      </c>
      <c r="J58" s="10">
        <f t="shared" si="4"/>
        <v>5.8348965763028593</v>
      </c>
      <c r="K58" s="5">
        <v>0.8</v>
      </c>
      <c r="L58" s="5">
        <f t="shared" si="5"/>
        <v>0.9</v>
      </c>
      <c r="M58" s="5">
        <f t="shared" si="6"/>
        <v>1017.4291622026731</v>
      </c>
      <c r="N58" s="10">
        <f t="shared" si="7"/>
        <v>10.790954651234278</v>
      </c>
      <c r="O58" s="8">
        <v>11823000</v>
      </c>
      <c r="P58" s="9">
        <v>340030</v>
      </c>
      <c r="Q58" s="10">
        <f t="shared" si="8"/>
        <v>1126.4856084997709</v>
      </c>
      <c r="R58" s="5">
        <f t="shared" si="9"/>
        <v>1006.8967756708256</v>
      </c>
      <c r="S58" s="5">
        <f t="shared" si="10"/>
        <v>1070.1613280747824</v>
      </c>
      <c r="T58" s="10">
        <f t="shared" si="11"/>
        <v>6.1673539610011021</v>
      </c>
      <c r="U58" s="5">
        <v>0.8</v>
      </c>
      <c r="V58" s="5">
        <f t="shared" si="12"/>
        <v>0.9</v>
      </c>
      <c r="W58">
        <v>1032.9000000000001</v>
      </c>
      <c r="X58" s="10">
        <f t="shared" si="13"/>
        <v>9.4344585708022723</v>
      </c>
    </row>
    <row r="59" spans="1:24">
      <c r="A59" s="5">
        <v>57</v>
      </c>
      <c r="B59" s="5">
        <v>1557.7</v>
      </c>
      <c r="C59" s="6">
        <v>592.70000000000005</v>
      </c>
      <c r="D59" s="7">
        <f t="shared" si="0"/>
        <v>2.6281423991901467</v>
      </c>
      <c r="E59" s="8">
        <v>5702900</v>
      </c>
      <c r="F59" s="9">
        <v>325770</v>
      </c>
      <c r="G59" s="10">
        <f t="shared" si="1"/>
        <v>567.1525147478651</v>
      </c>
      <c r="H59" s="5">
        <f t="shared" si="2"/>
        <v>506.94303957753743</v>
      </c>
      <c r="I59" s="5">
        <f t="shared" si="3"/>
        <v>538.79488901047182</v>
      </c>
      <c r="J59" s="10">
        <f t="shared" si="4"/>
        <v>9.0948390399069048</v>
      </c>
      <c r="K59" s="5">
        <v>0.85309000000000001</v>
      </c>
      <c r="L59" s="5">
        <f t="shared" si="5"/>
        <v>0.92654499999999995</v>
      </c>
      <c r="M59" s="5">
        <f t="shared" si="6"/>
        <v>525.49232677706061</v>
      </c>
      <c r="N59" s="10">
        <f t="shared" si="7"/>
        <v>11.33923961919005</v>
      </c>
      <c r="O59" s="8">
        <v>5891300</v>
      </c>
      <c r="P59" s="9">
        <v>337250</v>
      </c>
      <c r="Q59" s="10">
        <f t="shared" si="8"/>
        <v>565.94519098902003</v>
      </c>
      <c r="R59" s="5">
        <f t="shared" si="9"/>
        <v>505.86388650997992</v>
      </c>
      <c r="S59" s="5">
        <f t="shared" si="10"/>
        <v>537.64793143956899</v>
      </c>
      <c r="T59" s="10">
        <f t="shared" si="11"/>
        <v>9.2883530555814158</v>
      </c>
      <c r="U59" s="5">
        <v>0.85494000000000003</v>
      </c>
      <c r="V59" s="5">
        <f t="shared" si="12"/>
        <v>0.92747000000000002</v>
      </c>
      <c r="W59">
        <v>524.87</v>
      </c>
      <c r="X59" s="10">
        <f t="shared" si="13"/>
        <v>11.444238231820488</v>
      </c>
    </row>
    <row r="60" spans="1:24">
      <c r="A60" s="5">
        <v>58</v>
      </c>
      <c r="B60" s="5">
        <v>1557.7</v>
      </c>
      <c r="C60" s="6">
        <v>592.70000000000005</v>
      </c>
      <c r="D60" s="7">
        <f t="shared" si="0"/>
        <v>2.6281423991901467</v>
      </c>
      <c r="E60" s="8">
        <v>6009400</v>
      </c>
      <c r="F60" s="9">
        <v>288830</v>
      </c>
      <c r="G60" s="10">
        <f t="shared" si="1"/>
        <v>674.06845883320591</v>
      </c>
      <c r="H60" s="5">
        <f t="shared" si="2"/>
        <v>602.50868067853833</v>
      </c>
      <c r="I60" s="5">
        <f t="shared" si="3"/>
        <v>640.36503589154563</v>
      </c>
      <c r="J60" s="10">
        <f t="shared" si="4"/>
        <v>8.042017191082433</v>
      </c>
      <c r="K60" s="5">
        <v>0.84657000000000004</v>
      </c>
      <c r="L60" s="5">
        <f t="shared" si="5"/>
        <v>0.92328500000000002</v>
      </c>
      <c r="M60" s="5">
        <f t="shared" si="6"/>
        <v>622.35729701381649</v>
      </c>
      <c r="N60" s="10">
        <f t="shared" si="7"/>
        <v>5.0037619392300394</v>
      </c>
      <c r="O60" s="8">
        <v>6064500</v>
      </c>
      <c r="P60" s="9">
        <v>287520</v>
      </c>
      <c r="Q60" s="10">
        <f t="shared" si="8"/>
        <v>683.348324996065</v>
      </c>
      <c r="R60" s="5">
        <f t="shared" si="9"/>
        <v>610.80338701791493</v>
      </c>
      <c r="S60" s="5">
        <f t="shared" si="10"/>
        <v>649.18090874626171</v>
      </c>
      <c r="T60" s="10">
        <f t="shared" si="11"/>
        <v>9.5294261424433362</v>
      </c>
      <c r="U60" s="5">
        <v>0.84545999999999999</v>
      </c>
      <c r="V60" s="5">
        <f t="shared" si="12"/>
        <v>0.92273000000000005</v>
      </c>
      <c r="W60">
        <v>627.58000000000004</v>
      </c>
      <c r="X60" s="10">
        <f t="shared" si="13"/>
        <v>5.8849333558292551</v>
      </c>
    </row>
    <row r="61" spans="1:24">
      <c r="A61" s="5">
        <v>59</v>
      </c>
      <c r="B61" s="5">
        <v>2440.5</v>
      </c>
      <c r="C61" s="6">
        <v>890.80000000000018</v>
      </c>
      <c r="D61" s="7">
        <f t="shared" si="0"/>
        <v>2.7396722047597661</v>
      </c>
      <c r="E61" s="8">
        <v>7886900</v>
      </c>
      <c r="F61" s="9">
        <v>270470</v>
      </c>
      <c r="G61" s="10">
        <f t="shared" si="1"/>
        <v>944.71851495340809</v>
      </c>
      <c r="H61" s="5">
        <f t="shared" si="2"/>
        <v>844.42625759768907</v>
      </c>
      <c r="I61" s="5">
        <f t="shared" si="3"/>
        <v>897.48258920573767</v>
      </c>
      <c r="J61" s="10">
        <f t="shared" si="4"/>
        <v>0.75017840208099285</v>
      </c>
      <c r="K61" s="5">
        <v>0.85880999999999996</v>
      </c>
      <c r="L61" s="5">
        <f t="shared" si="5"/>
        <v>0.92940500000000004</v>
      </c>
      <c r="M61" s="5">
        <f t="shared" si="6"/>
        <v>878.02611139027226</v>
      </c>
      <c r="N61" s="10">
        <f t="shared" si="7"/>
        <v>1.4339794128567487</v>
      </c>
      <c r="O61" s="8">
        <v>8606000</v>
      </c>
      <c r="P61" s="9">
        <v>297260</v>
      </c>
      <c r="Q61" s="10">
        <f t="shared" si="8"/>
        <v>937.95080806773319</v>
      </c>
      <c r="R61" s="5">
        <f t="shared" si="9"/>
        <v>838.37701720752852</v>
      </c>
      <c r="S61" s="5">
        <f t="shared" si="10"/>
        <v>891.05326766434644</v>
      </c>
      <c r="T61" s="10">
        <f t="shared" si="11"/>
        <v>2.8431484547177102E-2</v>
      </c>
      <c r="U61" s="5">
        <v>0.85848000000000002</v>
      </c>
      <c r="V61" s="5">
        <f t="shared" si="12"/>
        <v>0.92924000000000007</v>
      </c>
      <c r="W61">
        <v>886.88</v>
      </c>
      <c r="X61" s="10">
        <f t="shared" si="13"/>
        <v>0.44005388414910035</v>
      </c>
    </row>
    <row r="62" spans="1:24">
      <c r="A62" s="5">
        <v>60</v>
      </c>
      <c r="B62" s="5">
        <v>2440.5</v>
      </c>
      <c r="C62" s="6">
        <v>890.80000000000018</v>
      </c>
      <c r="D62" s="7">
        <f t="shared" si="0"/>
        <v>2.7396722047597661</v>
      </c>
      <c r="E62" s="8">
        <v>6505700</v>
      </c>
      <c r="F62" s="9">
        <v>226520</v>
      </c>
      <c r="G62" s="10">
        <f t="shared" si="1"/>
        <v>930.47063843244109</v>
      </c>
      <c r="H62" s="5">
        <f t="shared" si="2"/>
        <v>831.69094982200988</v>
      </c>
      <c r="I62" s="5">
        <f t="shared" si="3"/>
        <v>883.94710651081903</v>
      </c>
      <c r="J62" s="10">
        <f t="shared" si="4"/>
        <v>0.76929652999339404</v>
      </c>
      <c r="K62" s="5">
        <v>0.82423999999999997</v>
      </c>
      <c r="L62" s="5">
        <f t="shared" si="5"/>
        <v>0.91212000000000004</v>
      </c>
      <c r="M62" s="5">
        <f t="shared" si="6"/>
        <v>848.70087872699821</v>
      </c>
      <c r="N62" s="10">
        <f t="shared" si="7"/>
        <v>4.7259902641448095</v>
      </c>
      <c r="O62" s="8">
        <v>7384800</v>
      </c>
      <c r="P62" s="9">
        <v>254670</v>
      </c>
      <c r="Q62" s="10">
        <f t="shared" si="8"/>
        <v>939.45534844222732</v>
      </c>
      <c r="R62" s="5">
        <f t="shared" si="9"/>
        <v>839.72183407914588</v>
      </c>
      <c r="S62" s="5">
        <f t="shared" si="10"/>
        <v>892.48258102011596</v>
      </c>
      <c r="T62" s="10">
        <f t="shared" si="11"/>
        <v>0.18888426359629279</v>
      </c>
      <c r="U62" s="5">
        <v>0.82472000000000001</v>
      </c>
      <c r="V62" s="5">
        <f t="shared" si="12"/>
        <v>0.91236000000000006</v>
      </c>
      <c r="W62">
        <v>843.88</v>
      </c>
      <c r="X62" s="10">
        <f t="shared" si="13"/>
        <v>5.2671755725191041</v>
      </c>
    </row>
    <row r="63" spans="1:24">
      <c r="A63" s="5">
        <v>61</v>
      </c>
      <c r="B63" s="5">
        <v>2463.5</v>
      </c>
      <c r="C63" s="6">
        <v>966.09999999999991</v>
      </c>
      <c r="D63" s="7">
        <f t="shared" si="0"/>
        <v>2.5499430700755616</v>
      </c>
      <c r="E63" s="8">
        <v>8941700</v>
      </c>
      <c r="F63" s="9">
        <v>342140</v>
      </c>
      <c r="G63" s="10">
        <f t="shared" si="1"/>
        <v>846.70366075422146</v>
      </c>
      <c r="H63" s="5">
        <f t="shared" si="2"/>
        <v>756.81675782570221</v>
      </c>
      <c r="I63" s="5">
        <f t="shared" si="3"/>
        <v>804.36847771651037</v>
      </c>
      <c r="J63" s="10">
        <f t="shared" si="4"/>
        <v>16.740660623485102</v>
      </c>
      <c r="K63" s="5">
        <v>0.93301999999999996</v>
      </c>
      <c r="L63" s="5">
        <f t="shared" si="5"/>
        <v>0.96650999999999998</v>
      </c>
      <c r="M63" s="5">
        <f t="shared" si="6"/>
        <v>818.34755515556253</v>
      </c>
      <c r="N63" s="10">
        <f t="shared" si="7"/>
        <v>15.293700946531144</v>
      </c>
      <c r="O63" s="8">
        <v>9313100</v>
      </c>
      <c r="P63" s="9">
        <v>352240</v>
      </c>
      <c r="Q63" s="10">
        <f t="shared" si="8"/>
        <v>856.58563583134503</v>
      </c>
      <c r="R63" s="5">
        <f t="shared" si="9"/>
        <v>765.64965259802568</v>
      </c>
      <c r="S63" s="5">
        <f t="shared" si="10"/>
        <v>813.75635403977776</v>
      </c>
      <c r="T63" s="10">
        <f t="shared" si="11"/>
        <v>15.768931369446451</v>
      </c>
      <c r="U63" s="5">
        <v>0.93339000000000005</v>
      </c>
      <c r="V63" s="5">
        <f t="shared" si="12"/>
        <v>0.96669500000000008</v>
      </c>
      <c r="W63">
        <v>792.09</v>
      </c>
      <c r="X63" s="10">
        <f t="shared" si="13"/>
        <v>18.011593002794733</v>
      </c>
    </row>
    <row r="64" spans="1:24">
      <c r="A64" s="5">
        <v>62</v>
      </c>
      <c r="B64" s="5">
        <v>2463.5</v>
      </c>
      <c r="C64" s="6">
        <v>966.09999999999991</v>
      </c>
      <c r="D64" s="7">
        <f t="shared" si="0"/>
        <v>2.5499430700755616</v>
      </c>
      <c r="E64" s="8">
        <v>11111000</v>
      </c>
      <c r="F64" s="9">
        <v>379740</v>
      </c>
      <c r="G64" s="10">
        <f t="shared" si="1"/>
        <v>947.94250065438177</v>
      </c>
      <c r="H64" s="5">
        <f t="shared" si="2"/>
        <v>847.3079817694188</v>
      </c>
      <c r="I64" s="5">
        <f t="shared" si="3"/>
        <v>900.54537562166263</v>
      </c>
      <c r="J64" s="10">
        <f t="shared" si="4"/>
        <v>6.7854905680920492</v>
      </c>
      <c r="K64" s="5">
        <v>0.85779000000000005</v>
      </c>
      <c r="L64" s="5">
        <f t="shared" si="5"/>
        <v>0.92889500000000003</v>
      </c>
      <c r="M64" s="5">
        <f t="shared" si="6"/>
        <v>880.53904914535201</v>
      </c>
      <c r="N64" s="10">
        <f t="shared" si="7"/>
        <v>8.8563244855240555</v>
      </c>
      <c r="O64" s="8">
        <v>11324000</v>
      </c>
      <c r="P64" s="9">
        <v>380670</v>
      </c>
      <c r="Q64" s="10">
        <f t="shared" si="8"/>
        <v>963.75446294956851</v>
      </c>
      <c r="R64" s="5">
        <f t="shared" si="9"/>
        <v>861.44133041756982</v>
      </c>
      <c r="S64" s="5">
        <f t="shared" si="10"/>
        <v>915.56673980209007</v>
      </c>
      <c r="T64" s="10">
        <f t="shared" si="11"/>
        <v>5.2306448812658983</v>
      </c>
      <c r="U64" s="5">
        <v>0.85863</v>
      </c>
      <c r="V64" s="5">
        <f t="shared" si="12"/>
        <v>0.929315</v>
      </c>
      <c r="W64">
        <v>901.83</v>
      </c>
      <c r="X64" s="10">
        <f t="shared" si="13"/>
        <v>6.6525204430183074</v>
      </c>
    </row>
    <row r="65" spans="1:24">
      <c r="A65" s="5">
        <v>63</v>
      </c>
      <c r="B65" s="5">
        <v>2107.5</v>
      </c>
      <c r="C65" s="6">
        <v>800.8</v>
      </c>
      <c r="D65" s="7">
        <f t="shared" si="0"/>
        <v>2.631743256743257</v>
      </c>
      <c r="E65" s="8">
        <v>7554400</v>
      </c>
      <c r="F65" s="9">
        <v>314180</v>
      </c>
      <c r="G65" s="10">
        <f t="shared" si="1"/>
        <v>778.99852421312403</v>
      </c>
      <c r="H65" s="5">
        <f t="shared" si="2"/>
        <v>696.29926593304162</v>
      </c>
      <c r="I65" s="5">
        <f t="shared" si="3"/>
        <v>740.04859800246777</v>
      </c>
      <c r="J65" s="10">
        <f t="shared" si="4"/>
        <v>7.5863389107807429</v>
      </c>
      <c r="K65" s="5">
        <v>0.86504999999999999</v>
      </c>
      <c r="L65" s="5">
        <f t="shared" si="5"/>
        <v>0.93252500000000005</v>
      </c>
      <c r="M65" s="5">
        <f t="shared" si="6"/>
        <v>726.43559879184352</v>
      </c>
      <c r="N65" s="10">
        <f t="shared" si="7"/>
        <v>9.2862638871324226</v>
      </c>
      <c r="O65" s="8">
        <v>7812700</v>
      </c>
      <c r="P65" s="9">
        <v>317860</v>
      </c>
      <c r="Q65" s="10">
        <f t="shared" si="8"/>
        <v>796.30687027793113</v>
      </c>
      <c r="R65" s="5">
        <f t="shared" si="9"/>
        <v>711.77014076122418</v>
      </c>
      <c r="S65" s="5">
        <f t="shared" si="10"/>
        <v>756.49152676403457</v>
      </c>
      <c r="T65" s="10">
        <f t="shared" si="11"/>
        <v>5.5330261283673057</v>
      </c>
      <c r="U65" s="5">
        <v>0.86456</v>
      </c>
      <c r="V65" s="5">
        <f t="shared" si="12"/>
        <v>0.93228</v>
      </c>
      <c r="W65">
        <v>739.2</v>
      </c>
      <c r="X65" s="10">
        <f t="shared" si="13"/>
        <v>7.6923076923076819</v>
      </c>
    </row>
    <row r="66" spans="1:24">
      <c r="A66" s="5">
        <v>64</v>
      </c>
      <c r="B66" s="5">
        <v>2107.5</v>
      </c>
      <c r="C66" s="6">
        <v>800.8</v>
      </c>
      <c r="D66" s="7">
        <f t="shared" si="0"/>
        <v>2.631743256743257</v>
      </c>
      <c r="E66" s="8">
        <v>9813700</v>
      </c>
      <c r="F66" s="9">
        <v>398500</v>
      </c>
      <c r="G66" s="10">
        <f t="shared" si="1"/>
        <v>797.84705358451902</v>
      </c>
      <c r="H66" s="5">
        <f t="shared" si="2"/>
        <v>713.14681667580658</v>
      </c>
      <c r="I66" s="5">
        <f t="shared" si="3"/>
        <v>757.95470090529307</v>
      </c>
      <c r="J66" s="10">
        <f t="shared" si="4"/>
        <v>5.3503120747635977</v>
      </c>
      <c r="K66" s="5">
        <v>0.90671000000000002</v>
      </c>
      <c r="L66" s="5">
        <f t="shared" si="5"/>
        <v>0.95335499999999995</v>
      </c>
      <c r="M66" s="5">
        <f t="shared" si="6"/>
        <v>760.63147777006907</v>
      </c>
      <c r="N66" s="10">
        <f t="shared" si="7"/>
        <v>5.0160492295118493</v>
      </c>
      <c r="O66" s="8">
        <v>9748500</v>
      </c>
      <c r="P66" s="9">
        <v>386030</v>
      </c>
      <c r="Q66" s="10">
        <f t="shared" si="8"/>
        <v>818.14811253357595</v>
      </c>
      <c r="R66" s="5">
        <f t="shared" si="9"/>
        <v>731.29269501128908</v>
      </c>
      <c r="S66" s="5">
        <f t="shared" si="10"/>
        <v>777.24070690689712</v>
      </c>
      <c r="T66" s="10">
        <f t="shared" si="11"/>
        <v>2.9419696669708841</v>
      </c>
      <c r="U66" s="5">
        <v>0.90534999999999999</v>
      </c>
      <c r="V66" s="5">
        <f t="shared" si="12"/>
        <v>0.95267499999999994</v>
      </c>
      <c r="W66">
        <v>752.43</v>
      </c>
      <c r="X66" s="10">
        <f t="shared" si="13"/>
        <v>6.0402097902097909</v>
      </c>
    </row>
    <row r="67" spans="1:24">
      <c r="A67" s="5">
        <v>65</v>
      </c>
      <c r="B67" s="5">
        <v>2458.1999999999998</v>
      </c>
      <c r="C67" s="6">
        <v>911.40000000000009</v>
      </c>
      <c r="D67" s="7">
        <f t="shared" si="0"/>
        <v>2.6971691902567474</v>
      </c>
      <c r="E67" s="8">
        <v>8762300</v>
      </c>
      <c r="F67" s="9">
        <v>291770</v>
      </c>
      <c r="G67" s="10">
        <f t="shared" si="1"/>
        <v>972.95482585469688</v>
      </c>
      <c r="H67" s="5">
        <f t="shared" si="2"/>
        <v>869.6649736441467</v>
      </c>
      <c r="I67" s="5">
        <f t="shared" si="3"/>
        <v>924.30708456196203</v>
      </c>
      <c r="J67" s="10">
        <f t="shared" si="4"/>
        <v>1.4161821990302761</v>
      </c>
      <c r="K67" s="5">
        <v>0.86477000000000004</v>
      </c>
      <c r="L67" s="5">
        <f t="shared" si="5"/>
        <v>0.93238500000000002</v>
      </c>
      <c r="M67" s="5">
        <f t="shared" si="6"/>
        <v>907.1684853045316</v>
      </c>
      <c r="N67" s="10">
        <f t="shared" si="7"/>
        <v>0.46428732669173689</v>
      </c>
      <c r="O67" s="8">
        <v>9233700</v>
      </c>
      <c r="P67" s="9">
        <v>309640</v>
      </c>
      <c r="Q67" s="10">
        <f t="shared" si="8"/>
        <v>966.12627883661901</v>
      </c>
      <c r="R67" s="5">
        <f t="shared" si="9"/>
        <v>863.5613519705629</v>
      </c>
      <c r="S67" s="5">
        <f t="shared" si="10"/>
        <v>917.81996489478797</v>
      </c>
      <c r="T67" s="10">
        <f t="shared" si="11"/>
        <v>0.70440694478690813</v>
      </c>
      <c r="U67" s="5">
        <v>0.86367000000000005</v>
      </c>
      <c r="V67" s="5">
        <f t="shared" si="12"/>
        <v>0.93183499999999997</v>
      </c>
      <c r="W67">
        <v>909.33</v>
      </c>
      <c r="X67" s="10">
        <f t="shared" si="13"/>
        <v>0.22712310730744456</v>
      </c>
    </row>
    <row r="68" spans="1:24">
      <c r="A68" s="5">
        <v>66</v>
      </c>
      <c r="B68" s="5">
        <v>2458.1999999999998</v>
      </c>
      <c r="C68" s="6">
        <v>911.40000000000009</v>
      </c>
      <c r="D68" s="7">
        <f t="shared" ref="D68:D122" si="14">B68/C68</f>
        <v>2.6971691902567474</v>
      </c>
      <c r="E68" s="8">
        <v>9404700</v>
      </c>
      <c r="F68" s="9">
        <v>321860</v>
      </c>
      <c r="G68" s="10">
        <f t="shared" ref="G68:G122" si="15">E68/F68*8*(2-SQRT(2))*(0.75^3)*16.3871</f>
        <v>946.65805199270437</v>
      </c>
      <c r="H68" s="5">
        <f t="shared" ref="H68:H122" si="16">E68/F68*4/3*3.1415926*(0.75^3)*16.3871</f>
        <v>846.15989145543756</v>
      </c>
      <c r="I68" s="5">
        <f t="shared" ref="I68:I122" si="17">G68*0.95</f>
        <v>899.32514939306907</v>
      </c>
      <c r="J68" s="10">
        <f t="shared" ref="J68:J122" si="18">ABS(I68-C68)/C68*100</f>
        <v>1.3248684010238119</v>
      </c>
      <c r="K68" s="5">
        <v>0.87036999999999998</v>
      </c>
      <c r="L68" s="5">
        <f t="shared" ref="L68:L122" si="19">(K68+1)/2</f>
        <v>0.93518499999999993</v>
      </c>
      <c r="M68" s="5">
        <f t="shared" ref="M68:M122" si="20">G68*L68</f>
        <v>885.30041035279714</v>
      </c>
      <c r="N68" s="10">
        <f t="shared" ref="N68:N122" si="21">ABS(M68-C68)/C68*100</f>
        <v>2.8636811111699521</v>
      </c>
      <c r="O68" s="8">
        <v>9800400</v>
      </c>
      <c r="P68" s="9">
        <v>328540</v>
      </c>
      <c r="Q68" s="10">
        <f t="shared" ref="Q68:Q122" si="22">O68/P68*8*(2-SQRT(2))*(0.75^3)*16.3871</f>
        <v>966.43075557723296</v>
      </c>
      <c r="R68" s="5">
        <f t="shared" ref="R68:R122" si="23">O68/P68*4/3*3.1415926*(0.75^3)*16.3871</f>
        <v>863.83350515749908</v>
      </c>
      <c r="S68" s="5">
        <f t="shared" ref="S68:S122" si="24">Q68*0.95</f>
        <v>918.10921779837122</v>
      </c>
      <c r="T68" s="10">
        <f t="shared" ref="T68:T122" si="25">ABS(S68-C68)/C68*100</f>
        <v>0.73614415167556801</v>
      </c>
      <c r="U68" s="5">
        <v>0.86933000000000005</v>
      </c>
      <c r="V68" s="5">
        <f t="shared" ref="V68:V122" si="26">(U68+1)/2</f>
        <v>0.93466500000000008</v>
      </c>
      <c r="W68">
        <v>893.77</v>
      </c>
      <c r="X68" s="10">
        <f t="shared" ref="X68:X99" si="27">ABS(W68-C68)/C68*100</f>
        <v>1.9343866578889739</v>
      </c>
    </row>
    <row r="69" spans="1:24">
      <c r="A69" s="5">
        <v>67</v>
      </c>
      <c r="B69" s="5">
        <v>1608</v>
      </c>
      <c r="C69" s="6">
        <v>586</v>
      </c>
      <c r="D69" s="7">
        <f t="shared" si="14"/>
        <v>2.7440273037542662</v>
      </c>
      <c r="E69" s="8">
        <v>5768100</v>
      </c>
      <c r="F69" s="9">
        <v>297540</v>
      </c>
      <c r="G69" s="10">
        <f t="shared" si="15"/>
        <v>628.06214190195112</v>
      </c>
      <c r="H69" s="5">
        <f t="shared" si="16"/>
        <v>561.38644011990107</v>
      </c>
      <c r="I69" s="5">
        <f t="shared" si="17"/>
        <v>596.65903480685358</v>
      </c>
      <c r="J69" s="10">
        <f t="shared" si="18"/>
        <v>1.8189479192582907</v>
      </c>
      <c r="K69" s="5">
        <v>0.90697000000000005</v>
      </c>
      <c r="L69" s="5">
        <f t="shared" si="19"/>
        <v>0.95348500000000003</v>
      </c>
      <c r="M69" s="5">
        <f t="shared" si="20"/>
        <v>598.84783137138186</v>
      </c>
      <c r="N69" s="10">
        <f t="shared" si="21"/>
        <v>2.1924626913620919</v>
      </c>
      <c r="O69" s="8">
        <v>5859500</v>
      </c>
      <c r="P69" s="9">
        <v>303740</v>
      </c>
      <c r="Q69" s="10">
        <f t="shared" si="22"/>
        <v>624.99100018277557</v>
      </c>
      <c r="R69" s="5">
        <f t="shared" si="23"/>
        <v>558.64133386081244</v>
      </c>
      <c r="S69" s="5">
        <f t="shared" si="24"/>
        <v>593.74145017363674</v>
      </c>
      <c r="T69" s="10">
        <f t="shared" si="25"/>
        <v>1.3210665825318662</v>
      </c>
      <c r="U69" s="5">
        <v>0.90829000000000004</v>
      </c>
      <c r="V69" s="5">
        <f t="shared" si="26"/>
        <v>0.95414500000000002</v>
      </c>
      <c r="W69">
        <v>583.42999999999995</v>
      </c>
      <c r="X69" s="10">
        <f t="shared" si="27"/>
        <v>0.43856655290103247</v>
      </c>
    </row>
    <row r="70" spans="1:24">
      <c r="A70" s="5">
        <v>68</v>
      </c>
      <c r="B70" s="5">
        <v>1608</v>
      </c>
      <c r="C70" s="6">
        <v>586</v>
      </c>
      <c r="D70" s="7">
        <f t="shared" si="14"/>
        <v>2.7440273037542662</v>
      </c>
      <c r="E70" s="8">
        <v>7213600</v>
      </c>
      <c r="F70" s="9">
        <v>334540</v>
      </c>
      <c r="G70" s="10">
        <f t="shared" si="15"/>
        <v>698.58490583264086</v>
      </c>
      <c r="H70" s="5">
        <f t="shared" si="16"/>
        <v>624.42243727549248</v>
      </c>
      <c r="I70" s="5">
        <f t="shared" si="17"/>
        <v>663.65566054100873</v>
      </c>
      <c r="J70" s="10">
        <f t="shared" si="18"/>
        <v>13.251819204950294</v>
      </c>
      <c r="K70" s="5">
        <v>0.86558999999999997</v>
      </c>
      <c r="L70" s="5">
        <f t="shared" si="19"/>
        <v>0.93279500000000004</v>
      </c>
      <c r="M70" s="5">
        <f t="shared" si="20"/>
        <v>651.63650723615831</v>
      </c>
      <c r="N70" s="10">
        <f t="shared" si="21"/>
        <v>11.200769152928039</v>
      </c>
      <c r="O70" s="8">
        <v>7303600</v>
      </c>
      <c r="P70" s="9">
        <v>333420</v>
      </c>
      <c r="Q70" s="10">
        <f t="shared" si="22"/>
        <v>709.67666668273512</v>
      </c>
      <c r="R70" s="5">
        <f t="shared" si="23"/>
        <v>634.3366857596302</v>
      </c>
      <c r="S70" s="5">
        <f t="shared" si="24"/>
        <v>674.19283334859836</v>
      </c>
      <c r="T70" s="10">
        <f t="shared" si="25"/>
        <v>15.049971561194258</v>
      </c>
      <c r="U70" s="5">
        <v>0.86514000000000002</v>
      </c>
      <c r="V70" s="5">
        <f t="shared" si="26"/>
        <v>0.93257000000000001</v>
      </c>
      <c r="W70">
        <v>652.29</v>
      </c>
      <c r="X70" s="10">
        <f t="shared" si="27"/>
        <v>11.312286689419789</v>
      </c>
    </row>
    <row r="71" spans="1:24">
      <c r="A71" s="5">
        <v>69</v>
      </c>
      <c r="B71" s="5">
        <v>2621</v>
      </c>
      <c r="C71" s="6">
        <v>1043.5999999999999</v>
      </c>
      <c r="D71" s="7">
        <f t="shared" si="14"/>
        <v>2.5114986584898431</v>
      </c>
      <c r="E71" s="8">
        <v>13296000</v>
      </c>
      <c r="F71" s="9">
        <v>394720</v>
      </c>
      <c r="G71" s="10">
        <f t="shared" si="15"/>
        <v>1091.3073190721952</v>
      </c>
      <c r="H71" s="5">
        <f t="shared" si="16"/>
        <v>975.45304844432849</v>
      </c>
      <c r="I71" s="5">
        <f t="shared" si="17"/>
        <v>1036.7419531185853</v>
      </c>
      <c r="J71" s="10">
        <f t="shared" si="18"/>
        <v>0.65715282497264915</v>
      </c>
      <c r="K71" s="5">
        <v>0.8</v>
      </c>
      <c r="L71" s="5">
        <f t="shared" si="19"/>
        <v>0.9</v>
      </c>
      <c r="M71" s="5">
        <f t="shared" si="20"/>
        <v>982.17658716497579</v>
      </c>
      <c r="N71" s="10">
        <f t="shared" si="21"/>
        <v>5.8857237289214384</v>
      </c>
      <c r="O71" s="8">
        <v>12546000</v>
      </c>
      <c r="P71" s="9">
        <v>363440</v>
      </c>
      <c r="Q71" s="10">
        <f t="shared" si="22"/>
        <v>1118.3757793582465</v>
      </c>
      <c r="R71" s="5">
        <f t="shared" si="23"/>
        <v>999.64789405864269</v>
      </c>
      <c r="S71" s="5">
        <f t="shared" si="24"/>
        <v>1062.4569903903341</v>
      </c>
      <c r="T71" s="10">
        <f t="shared" si="25"/>
        <v>1.8069174387058455</v>
      </c>
      <c r="U71" s="5">
        <v>0.8</v>
      </c>
      <c r="V71" s="5">
        <f t="shared" si="26"/>
        <v>0.9</v>
      </c>
      <c r="W71">
        <v>1038.4000000000001</v>
      </c>
      <c r="X71" s="10">
        <f t="shared" si="27"/>
        <v>0.4982752012265062</v>
      </c>
    </row>
    <row r="72" spans="1:24">
      <c r="A72" s="5">
        <v>70</v>
      </c>
      <c r="B72" s="5">
        <v>2621</v>
      </c>
      <c r="C72" s="6">
        <v>1043.5999999999999</v>
      </c>
      <c r="D72" s="7">
        <f t="shared" si="14"/>
        <v>2.5114986584898431</v>
      </c>
      <c r="E72" s="8">
        <v>16120000</v>
      </c>
      <c r="F72" s="9">
        <v>507870</v>
      </c>
      <c r="G72" s="10">
        <f t="shared" si="15"/>
        <v>1028.318552793846</v>
      </c>
      <c r="H72" s="5">
        <f t="shared" si="16"/>
        <v>919.15123225546597</v>
      </c>
      <c r="I72" s="5">
        <f t="shared" si="17"/>
        <v>976.90262515415372</v>
      </c>
      <c r="J72" s="10">
        <f t="shared" si="18"/>
        <v>6.3910861293451688</v>
      </c>
      <c r="K72" s="5">
        <v>0.85226000000000002</v>
      </c>
      <c r="L72" s="5">
        <f t="shared" si="19"/>
        <v>0.92613000000000001</v>
      </c>
      <c r="M72" s="5">
        <f t="shared" si="20"/>
        <v>952.3566612989647</v>
      </c>
      <c r="N72" s="10">
        <f t="shared" si="21"/>
        <v>8.7431332599688787</v>
      </c>
      <c r="O72" s="8">
        <v>15335000</v>
      </c>
      <c r="P72" s="9">
        <v>488210</v>
      </c>
      <c r="Q72" s="10">
        <f t="shared" si="22"/>
        <v>1017.635627139137</v>
      </c>
      <c r="R72" s="5">
        <f t="shared" si="23"/>
        <v>909.60241661566135</v>
      </c>
      <c r="S72" s="5">
        <f t="shared" si="24"/>
        <v>966.75384578218006</v>
      </c>
      <c r="T72" s="10">
        <f t="shared" si="25"/>
        <v>7.3635640300708944</v>
      </c>
      <c r="U72" s="5">
        <v>0.85204999999999997</v>
      </c>
      <c r="V72" s="5">
        <f t="shared" si="26"/>
        <v>0.92602499999999999</v>
      </c>
      <c r="W72">
        <v>957.36</v>
      </c>
      <c r="X72" s="10">
        <f t="shared" si="27"/>
        <v>8.2637025680337199</v>
      </c>
    </row>
    <row r="73" spans="1:24">
      <c r="A73" s="5">
        <v>71</v>
      </c>
      <c r="B73" s="5">
        <v>1709.7</v>
      </c>
      <c r="C73" s="6">
        <v>667.3</v>
      </c>
      <c r="D73" s="7">
        <f t="shared" si="14"/>
        <v>2.5621159898096812</v>
      </c>
      <c r="E73" s="8">
        <v>13378000</v>
      </c>
      <c r="F73" s="9">
        <v>624820</v>
      </c>
      <c r="G73" s="10">
        <f t="shared" si="15"/>
        <v>693.66768443250498</v>
      </c>
      <c r="H73" s="5">
        <f t="shared" si="16"/>
        <v>620.02723299085881</v>
      </c>
      <c r="I73" s="5">
        <f t="shared" si="17"/>
        <v>658.98430021087972</v>
      </c>
      <c r="J73" s="10">
        <f t="shared" si="18"/>
        <v>1.2461711058175082</v>
      </c>
      <c r="K73" s="5">
        <v>0.83745000000000003</v>
      </c>
      <c r="L73" s="5">
        <f t="shared" si="19"/>
        <v>0.91872500000000001</v>
      </c>
      <c r="M73" s="5">
        <f t="shared" si="20"/>
        <v>637.28984338025316</v>
      </c>
      <c r="N73" s="10">
        <f t="shared" si="21"/>
        <v>4.4972511044128272</v>
      </c>
      <c r="O73" s="8">
        <v>11898000</v>
      </c>
      <c r="P73" s="9">
        <v>556560</v>
      </c>
      <c r="Q73" s="10">
        <f t="shared" si="22"/>
        <v>692.59151687436872</v>
      </c>
      <c r="R73" s="5">
        <f t="shared" si="23"/>
        <v>619.06531245126848</v>
      </c>
      <c r="S73" s="5">
        <f t="shared" si="24"/>
        <v>657.96194103065022</v>
      </c>
      <c r="T73" s="10">
        <f t="shared" si="25"/>
        <v>1.3993794349392674</v>
      </c>
      <c r="U73" s="5">
        <v>0.83825000000000005</v>
      </c>
      <c r="V73" s="5">
        <f t="shared" si="26"/>
        <v>0.91912499999999997</v>
      </c>
      <c r="W73">
        <v>648</v>
      </c>
      <c r="X73" s="10">
        <f t="shared" si="27"/>
        <v>2.8922523602577486</v>
      </c>
    </row>
    <row r="74" spans="1:24">
      <c r="A74" s="5">
        <v>72</v>
      </c>
      <c r="B74" s="5">
        <v>1709.7</v>
      </c>
      <c r="C74" s="6">
        <v>667.3</v>
      </c>
      <c r="D74" s="7">
        <f t="shared" si="14"/>
        <v>2.5621159898096812</v>
      </c>
      <c r="E74" s="8">
        <v>9295500</v>
      </c>
      <c r="F74" s="9">
        <v>448010</v>
      </c>
      <c r="G74" s="10">
        <f t="shared" si="15"/>
        <v>672.2026818907392</v>
      </c>
      <c r="H74" s="5">
        <f t="shared" si="16"/>
        <v>600.84097647236331</v>
      </c>
      <c r="I74" s="5">
        <f t="shared" si="17"/>
        <v>638.59254779620221</v>
      </c>
      <c r="J74" s="10">
        <f t="shared" si="18"/>
        <v>4.3020309012135094</v>
      </c>
      <c r="K74" s="5">
        <v>0.83123000000000002</v>
      </c>
      <c r="L74" s="5">
        <f t="shared" si="19"/>
        <v>0.91561500000000007</v>
      </c>
      <c r="M74" s="5">
        <f t="shared" si="20"/>
        <v>615.47885857938923</v>
      </c>
      <c r="N74" s="10">
        <f t="shared" si="21"/>
        <v>7.7657937090679958</v>
      </c>
      <c r="O74" s="8">
        <v>8733300</v>
      </c>
      <c r="P74" s="9">
        <v>420270</v>
      </c>
      <c r="Q74" s="10">
        <f t="shared" si="22"/>
        <v>673.23266958360557</v>
      </c>
      <c r="R74" s="5">
        <f t="shared" si="23"/>
        <v>601.76161964712082</v>
      </c>
      <c r="S74" s="5">
        <f t="shared" si="24"/>
        <v>639.57103610442527</v>
      </c>
      <c r="T74" s="10">
        <f t="shared" si="25"/>
        <v>4.155396957226837</v>
      </c>
      <c r="U74" s="5">
        <v>0.82992999999999995</v>
      </c>
      <c r="V74" s="5">
        <f t="shared" si="26"/>
        <v>0.91496500000000003</v>
      </c>
      <c r="W74">
        <v>634.65</v>
      </c>
      <c r="X74" s="10">
        <f t="shared" si="27"/>
        <v>4.8928517907987388</v>
      </c>
    </row>
    <row r="75" spans="1:24">
      <c r="A75" s="5">
        <v>73</v>
      </c>
      <c r="B75" s="5">
        <v>1831.4</v>
      </c>
      <c r="C75" s="6">
        <v>698.5</v>
      </c>
      <c r="D75" s="7">
        <f t="shared" si="14"/>
        <v>2.621904080171797</v>
      </c>
      <c r="E75" s="8">
        <v>18039000</v>
      </c>
      <c r="F75" s="9">
        <v>726260</v>
      </c>
      <c r="G75" s="10">
        <f t="shared" si="15"/>
        <v>804.70282663420437</v>
      </c>
      <c r="H75" s="5">
        <f t="shared" si="16"/>
        <v>719.27477403839771</v>
      </c>
      <c r="I75" s="5">
        <f t="shared" si="17"/>
        <v>764.46768530249415</v>
      </c>
      <c r="J75" s="10">
        <f t="shared" si="18"/>
        <v>9.4441925987822675</v>
      </c>
      <c r="K75" s="5">
        <v>0.85663999999999996</v>
      </c>
      <c r="L75" s="5">
        <f t="shared" si="19"/>
        <v>0.92832000000000003</v>
      </c>
      <c r="M75" s="5">
        <f t="shared" si="20"/>
        <v>747.02172802106463</v>
      </c>
      <c r="N75" s="10">
        <f t="shared" si="21"/>
        <v>6.946560919264801</v>
      </c>
      <c r="O75" s="8">
        <v>15506000</v>
      </c>
      <c r="P75" s="9">
        <v>628330</v>
      </c>
      <c r="Q75" s="10">
        <f t="shared" si="22"/>
        <v>799.51603323253585</v>
      </c>
      <c r="R75" s="5">
        <f t="shared" si="23"/>
        <v>714.63861578408489</v>
      </c>
      <c r="S75" s="5">
        <f t="shared" si="24"/>
        <v>759.54023157090899</v>
      </c>
      <c r="T75" s="10">
        <f t="shared" si="25"/>
        <v>8.7387589936877585</v>
      </c>
      <c r="U75" s="5">
        <v>0.85585</v>
      </c>
      <c r="V75" s="5">
        <f t="shared" si="26"/>
        <v>0.927925</v>
      </c>
      <c r="W75">
        <v>760.99</v>
      </c>
      <c r="X75" s="10">
        <f t="shared" si="27"/>
        <v>8.9463135289906965</v>
      </c>
    </row>
    <row r="76" spans="1:24">
      <c r="A76" s="5">
        <v>74</v>
      </c>
      <c r="B76" s="5">
        <v>1831.4</v>
      </c>
      <c r="C76" s="6">
        <v>698.5</v>
      </c>
      <c r="D76" s="7">
        <f t="shared" si="14"/>
        <v>2.621904080171797</v>
      </c>
      <c r="E76" s="8">
        <v>14624000</v>
      </c>
      <c r="F76" s="9">
        <v>645480</v>
      </c>
      <c r="G76" s="10">
        <f t="shared" si="15"/>
        <v>734.00426200898801</v>
      </c>
      <c r="H76" s="5">
        <f t="shared" si="16"/>
        <v>656.08163936489746</v>
      </c>
      <c r="I76" s="5">
        <f t="shared" si="17"/>
        <v>697.30404890853856</v>
      </c>
      <c r="J76" s="10">
        <f t="shared" si="18"/>
        <v>0.1712170496007786</v>
      </c>
      <c r="K76" s="5">
        <v>0.89468000000000003</v>
      </c>
      <c r="L76" s="5">
        <f t="shared" si="19"/>
        <v>0.94734000000000007</v>
      </c>
      <c r="M76" s="5">
        <f t="shared" si="20"/>
        <v>695.35159757159477</v>
      </c>
      <c r="N76" s="10">
        <f t="shared" si="21"/>
        <v>0.45073764186188031</v>
      </c>
      <c r="O76" s="8">
        <v>13808000</v>
      </c>
      <c r="P76" s="9">
        <v>613630</v>
      </c>
      <c r="Q76" s="10">
        <f t="shared" si="22"/>
        <v>729.0199079489837</v>
      </c>
      <c r="R76" s="5">
        <f t="shared" si="23"/>
        <v>651.62642929035064</v>
      </c>
      <c r="S76" s="5">
        <f t="shared" si="24"/>
        <v>692.56891255153448</v>
      </c>
      <c r="T76" s="10">
        <f t="shared" si="25"/>
        <v>0.8491177449485352</v>
      </c>
      <c r="U76" s="5">
        <v>0.89495000000000002</v>
      </c>
      <c r="V76" s="5">
        <f t="shared" si="26"/>
        <v>0.94747500000000007</v>
      </c>
      <c r="W76">
        <v>689.41</v>
      </c>
      <c r="X76" s="10">
        <f t="shared" si="27"/>
        <v>1.3013600572655735</v>
      </c>
    </row>
    <row r="77" spans="1:24">
      <c r="A77" s="5">
        <v>75</v>
      </c>
      <c r="B77" s="5">
        <v>1198.0999999999999</v>
      </c>
      <c r="C77" s="6">
        <v>457.20000000000005</v>
      </c>
      <c r="D77" s="7">
        <f t="shared" si="14"/>
        <v>2.6205161854768151</v>
      </c>
      <c r="E77" s="8">
        <v>5539400</v>
      </c>
      <c r="F77" s="9">
        <v>375480</v>
      </c>
      <c r="G77" s="10">
        <f t="shared" si="15"/>
        <v>477.95951425203202</v>
      </c>
      <c r="H77" s="5">
        <f t="shared" si="16"/>
        <v>427.21885674375477</v>
      </c>
      <c r="I77" s="5">
        <f t="shared" si="17"/>
        <v>454.06153853943039</v>
      </c>
      <c r="J77" s="10">
        <f t="shared" si="18"/>
        <v>0.68645263791987277</v>
      </c>
      <c r="K77" s="5">
        <v>0.8</v>
      </c>
      <c r="L77" s="5">
        <f t="shared" si="19"/>
        <v>0.9</v>
      </c>
      <c r="M77" s="5">
        <f t="shared" si="20"/>
        <v>430.16356282682881</v>
      </c>
      <c r="N77" s="10">
        <f t="shared" si="21"/>
        <v>5.9134814464504011</v>
      </c>
      <c r="O77" s="8">
        <v>5707200</v>
      </c>
      <c r="P77" s="9">
        <v>384810</v>
      </c>
      <c r="Q77" s="10">
        <f t="shared" si="22"/>
        <v>480.49838924323222</v>
      </c>
      <c r="R77" s="5">
        <f t="shared" si="23"/>
        <v>429.48820224021011</v>
      </c>
      <c r="S77" s="5">
        <f t="shared" si="24"/>
        <v>456.47346978107061</v>
      </c>
      <c r="T77" s="10">
        <f t="shared" si="25"/>
        <v>0.1589086218130884</v>
      </c>
      <c r="U77" s="5">
        <v>0.8</v>
      </c>
      <c r="V77" s="5">
        <f t="shared" si="26"/>
        <v>0.9</v>
      </c>
      <c r="W77">
        <v>449.11</v>
      </c>
      <c r="X77" s="10">
        <f t="shared" si="27"/>
        <v>1.7694663167104181</v>
      </c>
    </row>
    <row r="78" spans="1:24">
      <c r="A78" s="5">
        <v>76</v>
      </c>
      <c r="B78" s="5">
        <v>1198.0999999999999</v>
      </c>
      <c r="C78" s="6">
        <v>457.20000000000005</v>
      </c>
      <c r="D78" s="7">
        <f t="shared" si="14"/>
        <v>2.6205161854768151</v>
      </c>
      <c r="E78" s="8">
        <v>5397800</v>
      </c>
      <c r="F78" s="9">
        <v>372430</v>
      </c>
      <c r="G78" s="10">
        <f t="shared" si="15"/>
        <v>469.55592562342736</v>
      </c>
      <c r="H78" s="5">
        <f t="shared" si="16"/>
        <v>419.70740144387304</v>
      </c>
      <c r="I78" s="5">
        <f t="shared" si="17"/>
        <v>446.07812934225598</v>
      </c>
      <c r="J78" s="10">
        <f t="shared" si="18"/>
        <v>2.4326051307401722</v>
      </c>
      <c r="K78" s="5">
        <v>0.8</v>
      </c>
      <c r="L78" s="5">
        <f t="shared" si="19"/>
        <v>0.9</v>
      </c>
      <c r="M78" s="5">
        <f t="shared" si="20"/>
        <v>422.60033306108465</v>
      </c>
      <c r="N78" s="10">
        <f t="shared" si="21"/>
        <v>7.5677311764906801</v>
      </c>
      <c r="O78" s="8">
        <v>5360400</v>
      </c>
      <c r="P78" s="9">
        <v>374430</v>
      </c>
      <c r="Q78" s="10">
        <f t="shared" si="22"/>
        <v>463.81175806101754</v>
      </c>
      <c r="R78" s="5">
        <f t="shared" si="23"/>
        <v>414.57304042420043</v>
      </c>
      <c r="S78" s="5">
        <f t="shared" si="24"/>
        <v>440.62117015796662</v>
      </c>
      <c r="T78" s="10">
        <f t="shared" si="25"/>
        <v>3.6261657572251589</v>
      </c>
      <c r="U78" s="5">
        <v>0.8</v>
      </c>
      <c r="V78" s="5">
        <f t="shared" si="26"/>
        <v>0.9</v>
      </c>
      <c r="W78">
        <v>441.98</v>
      </c>
      <c r="X78" s="10">
        <f t="shared" si="27"/>
        <v>3.3289588801399881</v>
      </c>
    </row>
    <row r="79" spans="1:24">
      <c r="A79" s="5">
        <v>77</v>
      </c>
      <c r="B79" s="5">
        <v>2134.8000000000002</v>
      </c>
      <c r="C79" s="6">
        <v>795.60000000000014</v>
      </c>
      <c r="D79" s="7">
        <f t="shared" si="14"/>
        <v>2.683257918552036</v>
      </c>
      <c r="E79" s="8">
        <v>8085200</v>
      </c>
      <c r="F79" s="9">
        <v>345060</v>
      </c>
      <c r="G79" s="10">
        <f t="shared" si="15"/>
        <v>759.12158943364898</v>
      </c>
      <c r="H79" s="5">
        <f t="shared" si="16"/>
        <v>678.53248632337841</v>
      </c>
      <c r="I79" s="5">
        <f t="shared" si="17"/>
        <v>721.16550996196645</v>
      </c>
      <c r="J79" s="10">
        <f t="shared" si="18"/>
        <v>9.3557679786367114</v>
      </c>
      <c r="K79" s="5">
        <v>0.89449000000000001</v>
      </c>
      <c r="L79" s="5">
        <f t="shared" si="19"/>
        <v>0.947245</v>
      </c>
      <c r="M79" s="5">
        <f t="shared" si="20"/>
        <v>719.07412998307677</v>
      </c>
      <c r="N79" s="10">
        <f t="shared" si="21"/>
        <v>9.6186362514986623</v>
      </c>
      <c r="O79" s="8">
        <v>8640200</v>
      </c>
      <c r="P79" s="9">
        <v>370540</v>
      </c>
      <c r="Q79" s="10">
        <f t="shared" si="22"/>
        <v>755.44681042072273</v>
      </c>
      <c r="R79" s="5">
        <f t="shared" si="23"/>
        <v>675.24782550614327</v>
      </c>
      <c r="S79" s="5">
        <f t="shared" si="24"/>
        <v>717.67446989968653</v>
      </c>
      <c r="T79" s="10">
        <f t="shared" si="25"/>
        <v>9.7945613499640007</v>
      </c>
      <c r="U79" s="5">
        <v>0.89205000000000001</v>
      </c>
      <c r="V79" s="5">
        <f t="shared" si="26"/>
        <v>0.946025</v>
      </c>
      <c r="W79">
        <v>722.3</v>
      </c>
      <c r="X79" s="10">
        <f t="shared" si="27"/>
        <v>9.2131724484665867</v>
      </c>
    </row>
    <row r="80" spans="1:24">
      <c r="A80" s="5">
        <v>78</v>
      </c>
      <c r="B80" s="5">
        <v>2134.8000000000002</v>
      </c>
      <c r="C80" s="6">
        <v>795.60000000000014</v>
      </c>
      <c r="D80" s="7">
        <f t="shared" si="14"/>
        <v>2.683257918552036</v>
      </c>
      <c r="E80" s="8">
        <v>7332500</v>
      </c>
      <c r="F80" s="9">
        <v>283200</v>
      </c>
      <c r="G80" s="10">
        <f t="shared" si="15"/>
        <v>838.8301197793644</v>
      </c>
      <c r="H80" s="5">
        <f t="shared" si="16"/>
        <v>749.77907979335373</v>
      </c>
      <c r="I80" s="5">
        <f t="shared" si="17"/>
        <v>796.88861379039611</v>
      </c>
      <c r="J80" s="10">
        <f t="shared" si="18"/>
        <v>0.16196754529863883</v>
      </c>
      <c r="K80" s="5">
        <v>0.88800999999999997</v>
      </c>
      <c r="L80" s="5">
        <f t="shared" si="19"/>
        <v>0.94400499999999998</v>
      </c>
      <c r="M80" s="5">
        <f t="shared" si="20"/>
        <v>791.85982722231893</v>
      </c>
      <c r="N80" s="10">
        <f t="shared" si="21"/>
        <v>0.47010718673720575</v>
      </c>
      <c r="O80" s="8">
        <v>8010800</v>
      </c>
      <c r="P80" s="9">
        <v>308130</v>
      </c>
      <c r="Q80" s="10">
        <f t="shared" si="22"/>
        <v>842.28118372745507</v>
      </c>
      <c r="R80" s="5">
        <f t="shared" si="23"/>
        <v>752.8637753595882</v>
      </c>
      <c r="S80" s="5">
        <f t="shared" si="24"/>
        <v>800.16712454108233</v>
      </c>
      <c r="T80" s="10">
        <f t="shared" si="25"/>
        <v>0.574047830704147</v>
      </c>
      <c r="U80" s="5">
        <v>0.88885000000000003</v>
      </c>
      <c r="V80" s="5">
        <f t="shared" si="26"/>
        <v>0.94442500000000007</v>
      </c>
      <c r="W80">
        <v>783.3</v>
      </c>
      <c r="X80" s="10">
        <f t="shared" si="27"/>
        <v>1.5460030165912746</v>
      </c>
    </row>
    <row r="81" spans="1:24">
      <c r="A81" s="5">
        <v>79</v>
      </c>
      <c r="B81" s="5">
        <v>3041.3</v>
      </c>
      <c r="C81" s="6">
        <v>1183.3999999999999</v>
      </c>
      <c r="D81" s="7">
        <f t="shared" si="14"/>
        <v>2.5699678891330069</v>
      </c>
      <c r="E81" s="8">
        <v>17984000</v>
      </c>
      <c r="F81" s="9">
        <v>495730</v>
      </c>
      <c r="G81" s="10">
        <f t="shared" si="15"/>
        <v>1175.320430901596</v>
      </c>
      <c r="H81" s="5">
        <f t="shared" si="16"/>
        <v>1050.5472447454731</v>
      </c>
      <c r="I81" s="5">
        <f t="shared" si="17"/>
        <v>1116.5544093565161</v>
      </c>
      <c r="J81" s="10">
        <f t="shared" si="18"/>
        <v>5.6486049217072658</v>
      </c>
      <c r="K81" s="5">
        <v>0.94120999999999999</v>
      </c>
      <c r="L81" s="5">
        <f t="shared" si="19"/>
        <v>0.97060499999999994</v>
      </c>
      <c r="M81" s="5">
        <f t="shared" si="20"/>
        <v>1140.7718868352435</v>
      </c>
      <c r="N81" s="10">
        <f t="shared" si="21"/>
        <v>3.6021728210880779</v>
      </c>
      <c r="O81" s="8">
        <v>17066000</v>
      </c>
      <c r="P81" s="9">
        <v>473740</v>
      </c>
      <c r="Q81" s="10">
        <f t="shared" si="22"/>
        <v>1167.0968023982946</v>
      </c>
      <c r="R81" s="5">
        <f t="shared" si="23"/>
        <v>1043.1966448249677</v>
      </c>
      <c r="S81" s="5">
        <f t="shared" si="24"/>
        <v>1108.7419622783798</v>
      </c>
      <c r="T81" s="10">
        <f t="shared" si="25"/>
        <v>6.3087745243890563</v>
      </c>
      <c r="U81" s="5">
        <v>0.94108000000000003</v>
      </c>
      <c r="V81" s="5">
        <f t="shared" si="26"/>
        <v>0.97053999999999996</v>
      </c>
      <c r="W81">
        <v>1092.7</v>
      </c>
      <c r="X81" s="10">
        <f t="shared" si="27"/>
        <v>7.6643569376373009</v>
      </c>
    </row>
    <row r="82" spans="1:24">
      <c r="A82" s="5">
        <v>80</v>
      </c>
      <c r="B82" s="5">
        <v>3041.3</v>
      </c>
      <c r="C82" s="6">
        <v>1183.3999999999999</v>
      </c>
      <c r="D82" s="7">
        <f t="shared" si="14"/>
        <v>2.5699678891330069</v>
      </c>
      <c r="E82" s="8">
        <v>13913000</v>
      </c>
      <c r="F82" s="9">
        <v>368420</v>
      </c>
      <c r="G82" s="10">
        <f t="shared" si="15"/>
        <v>1223.4684668517589</v>
      </c>
      <c r="H82" s="5">
        <f t="shared" si="16"/>
        <v>1093.5838373013842</v>
      </c>
      <c r="I82" s="5">
        <f t="shared" si="17"/>
        <v>1162.2950435091709</v>
      </c>
      <c r="J82" s="10">
        <f t="shared" si="18"/>
        <v>1.7834169757333915</v>
      </c>
      <c r="K82" s="5">
        <v>0.85950000000000004</v>
      </c>
      <c r="L82" s="5">
        <f t="shared" si="19"/>
        <v>0.92975000000000008</v>
      </c>
      <c r="M82" s="5">
        <f t="shared" si="20"/>
        <v>1137.5198070554229</v>
      </c>
      <c r="N82" s="10">
        <f t="shared" si="21"/>
        <v>3.8769809823032748</v>
      </c>
      <c r="O82" s="8">
        <v>14669000</v>
      </c>
      <c r="P82" s="9">
        <v>382520</v>
      </c>
      <c r="Q82" s="10">
        <f t="shared" si="22"/>
        <v>1242.4003214096376</v>
      </c>
      <c r="R82" s="5">
        <f t="shared" si="23"/>
        <v>1110.5058673459434</v>
      </c>
      <c r="S82" s="5">
        <f t="shared" si="24"/>
        <v>1180.2803053391558</v>
      </c>
      <c r="T82" s="10">
        <f t="shared" si="25"/>
        <v>0.26362131661687188</v>
      </c>
      <c r="U82" s="5">
        <v>0.85880999999999996</v>
      </c>
      <c r="V82" s="5">
        <f t="shared" si="26"/>
        <v>0.92940500000000004</v>
      </c>
      <c r="W82">
        <v>1151.3</v>
      </c>
      <c r="X82" s="10">
        <f t="shared" si="27"/>
        <v>2.7125232381274218</v>
      </c>
    </row>
    <row r="83" spans="1:24">
      <c r="A83" s="5">
        <v>81</v>
      </c>
      <c r="B83" s="5">
        <v>2103.1</v>
      </c>
      <c r="C83" s="6">
        <v>785.90000000000009</v>
      </c>
      <c r="D83" s="7">
        <f t="shared" si="14"/>
        <v>2.6760402086779482</v>
      </c>
      <c r="E83" s="8">
        <v>7741900</v>
      </c>
      <c r="F83" s="9">
        <v>325120</v>
      </c>
      <c r="G83" s="10">
        <f t="shared" si="15"/>
        <v>771.47003958794664</v>
      </c>
      <c r="H83" s="5">
        <f t="shared" si="16"/>
        <v>689.5700127250276</v>
      </c>
      <c r="I83" s="5">
        <f t="shared" si="17"/>
        <v>732.89653760854924</v>
      </c>
      <c r="J83" s="10">
        <f t="shared" si="18"/>
        <v>6.7443011059232534</v>
      </c>
      <c r="K83" s="5">
        <v>0.89388000000000001</v>
      </c>
      <c r="L83" s="5">
        <f t="shared" si="19"/>
        <v>0.94694</v>
      </c>
      <c r="M83" s="5">
        <f t="shared" si="20"/>
        <v>730.53583928741023</v>
      </c>
      <c r="N83" s="10">
        <f t="shared" si="21"/>
        <v>7.0446826202557391</v>
      </c>
      <c r="O83" s="8">
        <v>8693700</v>
      </c>
      <c r="P83" s="9">
        <v>353200</v>
      </c>
      <c r="Q83" s="10">
        <f t="shared" si="22"/>
        <v>797.44207851170802</v>
      </c>
      <c r="R83" s="5">
        <f t="shared" si="23"/>
        <v>712.78483415959533</v>
      </c>
      <c r="S83" s="5">
        <f t="shared" si="24"/>
        <v>757.56997458612261</v>
      </c>
      <c r="T83" s="10">
        <f t="shared" si="25"/>
        <v>3.604787557434467</v>
      </c>
      <c r="U83" s="5">
        <v>0.89468000000000003</v>
      </c>
      <c r="V83" s="5">
        <f t="shared" si="26"/>
        <v>0.94734000000000007</v>
      </c>
      <c r="W83">
        <v>744.04</v>
      </c>
      <c r="X83" s="10">
        <f t="shared" si="27"/>
        <v>5.3263774017050673</v>
      </c>
    </row>
    <row r="84" spans="1:24">
      <c r="A84" s="5">
        <v>82</v>
      </c>
      <c r="B84" s="5">
        <v>2103.1</v>
      </c>
      <c r="C84" s="6">
        <v>785.90000000000009</v>
      </c>
      <c r="D84" s="7">
        <f t="shared" si="14"/>
        <v>2.6760402086779482</v>
      </c>
      <c r="E84" s="8">
        <v>5262600</v>
      </c>
      <c r="F84" s="9">
        <v>213530</v>
      </c>
      <c r="G84" s="10">
        <f t="shared" si="15"/>
        <v>798.4664174244607</v>
      </c>
      <c r="H84" s="5">
        <f t="shared" si="16"/>
        <v>713.7004282343554</v>
      </c>
      <c r="I84" s="5">
        <f t="shared" si="17"/>
        <v>758.54309655323766</v>
      </c>
      <c r="J84" s="10">
        <f t="shared" si="18"/>
        <v>3.4809649378753567</v>
      </c>
      <c r="K84" s="5">
        <v>0.90086999999999995</v>
      </c>
      <c r="L84" s="5">
        <f t="shared" si="19"/>
        <v>0.95043499999999992</v>
      </c>
      <c r="M84" s="5">
        <f t="shared" si="20"/>
        <v>758.89042944481719</v>
      </c>
      <c r="N84" s="10">
        <f t="shared" si="21"/>
        <v>3.4367693797153458</v>
      </c>
      <c r="O84" s="8">
        <v>6567400</v>
      </c>
      <c r="P84" s="9">
        <v>265920</v>
      </c>
      <c r="Q84" s="10">
        <f t="shared" si="22"/>
        <v>800.12466822747967</v>
      </c>
      <c r="R84" s="5">
        <f t="shared" si="23"/>
        <v>715.18263748249387</v>
      </c>
      <c r="S84" s="5">
        <f t="shared" si="24"/>
        <v>760.11843481610561</v>
      </c>
      <c r="T84" s="10">
        <f t="shared" si="25"/>
        <v>3.2805147199254971</v>
      </c>
      <c r="U84" s="5">
        <v>0.90180000000000005</v>
      </c>
      <c r="V84" s="5">
        <f t="shared" si="26"/>
        <v>0.95090000000000008</v>
      </c>
      <c r="W84">
        <v>736.43</v>
      </c>
      <c r="X84" s="10">
        <f t="shared" si="27"/>
        <v>6.29469398142259</v>
      </c>
    </row>
    <row r="85" spans="1:24">
      <c r="A85" s="5">
        <v>83</v>
      </c>
      <c r="B85" s="5">
        <v>2377.6999999999998</v>
      </c>
      <c r="C85" s="6">
        <v>876.80000000000018</v>
      </c>
      <c r="D85" s="7">
        <f t="shared" si="14"/>
        <v>2.711792883211678</v>
      </c>
      <c r="E85" s="8">
        <v>10172000</v>
      </c>
      <c r="F85" s="9">
        <v>354270</v>
      </c>
      <c r="G85" s="10">
        <f t="shared" si="15"/>
        <v>930.22320226735781</v>
      </c>
      <c r="H85" s="5">
        <f t="shared" si="16"/>
        <v>831.46978172636204</v>
      </c>
      <c r="I85" s="5">
        <f t="shared" si="17"/>
        <v>883.71204215398984</v>
      </c>
      <c r="J85" s="10">
        <f t="shared" si="18"/>
        <v>0.78832597559188622</v>
      </c>
      <c r="K85" s="5">
        <v>0.93672</v>
      </c>
      <c r="L85" s="5">
        <f t="shared" si="19"/>
        <v>0.96836</v>
      </c>
      <c r="M85" s="5">
        <f t="shared" si="20"/>
        <v>900.79094014761858</v>
      </c>
      <c r="N85" s="10">
        <f t="shared" si="21"/>
        <v>2.7361929912885947</v>
      </c>
      <c r="O85" s="8">
        <v>10312000</v>
      </c>
      <c r="P85" s="9">
        <v>363470</v>
      </c>
      <c r="Q85" s="10">
        <f t="shared" si="22"/>
        <v>919.15663591945361</v>
      </c>
      <c r="R85" s="5">
        <f t="shared" si="23"/>
        <v>821.57805307099829</v>
      </c>
      <c r="S85" s="5">
        <f t="shared" si="24"/>
        <v>873.19880412348084</v>
      </c>
      <c r="T85" s="10">
        <f t="shared" si="25"/>
        <v>0.41072033263222402</v>
      </c>
      <c r="U85" s="5">
        <v>0.93725999999999998</v>
      </c>
      <c r="V85" s="5">
        <f t="shared" si="26"/>
        <v>0.96862999999999999</v>
      </c>
      <c r="W85">
        <v>867</v>
      </c>
      <c r="X85" s="10">
        <f t="shared" si="27"/>
        <v>1.1177007299270278</v>
      </c>
    </row>
    <row r="86" spans="1:24">
      <c r="A86" s="5">
        <v>84</v>
      </c>
      <c r="B86" s="5">
        <v>2377.6999999999998</v>
      </c>
      <c r="C86" s="6">
        <v>876.80000000000018</v>
      </c>
      <c r="D86" s="7">
        <f t="shared" si="14"/>
        <v>2.711792883211678</v>
      </c>
      <c r="E86" s="8">
        <v>7112100</v>
      </c>
      <c r="F86" s="9">
        <v>271070</v>
      </c>
      <c r="G86" s="10">
        <f t="shared" si="15"/>
        <v>850.02479126875392</v>
      </c>
      <c r="H86" s="5">
        <f t="shared" si="16"/>
        <v>759.78531382094332</v>
      </c>
      <c r="I86" s="5">
        <f t="shared" si="17"/>
        <v>807.52355170531621</v>
      </c>
      <c r="J86" s="10">
        <f t="shared" si="18"/>
        <v>7.9010547781345757</v>
      </c>
      <c r="K86" s="5">
        <v>0.86077999999999999</v>
      </c>
      <c r="L86" s="5">
        <f t="shared" si="19"/>
        <v>0.93039000000000005</v>
      </c>
      <c r="M86" s="5">
        <f t="shared" si="20"/>
        <v>790.85456554853602</v>
      </c>
      <c r="N86" s="10">
        <f t="shared" si="21"/>
        <v>9.8021709000301254</v>
      </c>
      <c r="O86" s="8">
        <v>7668600</v>
      </c>
      <c r="P86" s="9">
        <v>291750</v>
      </c>
      <c r="Q86" s="10">
        <f t="shared" si="22"/>
        <v>851.57011933507863</v>
      </c>
      <c r="R86" s="5">
        <f t="shared" si="23"/>
        <v>761.16658832245093</v>
      </c>
      <c r="S86" s="5">
        <f t="shared" si="24"/>
        <v>808.99161336832469</v>
      </c>
      <c r="T86" s="10">
        <f t="shared" si="25"/>
        <v>7.7336207381016733</v>
      </c>
      <c r="U86" s="5">
        <v>0.86097000000000001</v>
      </c>
      <c r="V86" s="5">
        <f t="shared" si="26"/>
        <v>0.93048500000000001</v>
      </c>
      <c r="W86">
        <v>794.29</v>
      </c>
      <c r="X86" s="10">
        <f t="shared" si="27"/>
        <v>9.4103558394160824</v>
      </c>
    </row>
    <row r="87" spans="1:24">
      <c r="A87" s="5">
        <v>85</v>
      </c>
      <c r="B87" s="5">
        <v>1745.2</v>
      </c>
      <c r="C87" s="6">
        <v>653.79999999999995</v>
      </c>
      <c r="D87" s="7">
        <f t="shared" si="14"/>
        <v>2.6693178342000614</v>
      </c>
      <c r="E87" s="8">
        <v>6200900</v>
      </c>
      <c r="F87" s="9">
        <v>312480</v>
      </c>
      <c r="G87" s="10">
        <f t="shared" si="15"/>
        <v>642.90632040748619</v>
      </c>
      <c r="H87" s="5">
        <f t="shared" si="16"/>
        <v>574.65474586826394</v>
      </c>
      <c r="I87" s="5">
        <f t="shared" si="17"/>
        <v>610.76100438711183</v>
      </c>
      <c r="J87" s="10">
        <f t="shared" si="18"/>
        <v>6.5828992983921895</v>
      </c>
      <c r="K87" s="5">
        <v>0.86568999999999996</v>
      </c>
      <c r="L87" s="5">
        <f t="shared" si="19"/>
        <v>0.93284499999999992</v>
      </c>
      <c r="M87" s="5">
        <f t="shared" si="20"/>
        <v>599.73194646052139</v>
      </c>
      <c r="N87" s="10">
        <f t="shared" si="21"/>
        <v>8.2698154694828041</v>
      </c>
      <c r="O87" s="8">
        <v>6451500</v>
      </c>
      <c r="P87" s="9">
        <v>316410</v>
      </c>
      <c r="Q87" s="10">
        <f t="shared" si="22"/>
        <v>660.58041647774701</v>
      </c>
      <c r="R87" s="5">
        <f t="shared" si="23"/>
        <v>590.45254231747219</v>
      </c>
      <c r="S87" s="5">
        <f t="shared" si="24"/>
        <v>627.55139565385957</v>
      </c>
      <c r="T87" s="10">
        <f t="shared" si="25"/>
        <v>4.014775825350319</v>
      </c>
      <c r="U87" s="5">
        <v>0.86568000000000001</v>
      </c>
      <c r="V87" s="5">
        <f t="shared" si="26"/>
        <v>0.93284</v>
      </c>
      <c r="W87">
        <v>604.9</v>
      </c>
      <c r="X87" s="10">
        <f t="shared" si="27"/>
        <v>7.4793514836341366</v>
      </c>
    </row>
    <row r="88" spans="1:24">
      <c r="A88" s="5">
        <v>86</v>
      </c>
      <c r="B88" s="5">
        <v>1745.2</v>
      </c>
      <c r="C88" s="6">
        <v>653.79999999999995</v>
      </c>
      <c r="D88" s="7">
        <f t="shared" si="14"/>
        <v>2.6693178342000614</v>
      </c>
      <c r="E88" s="8">
        <v>6004000</v>
      </c>
      <c r="F88" s="9">
        <v>309590</v>
      </c>
      <c r="G88" s="10">
        <f t="shared" si="15"/>
        <v>628.30273903003479</v>
      </c>
      <c r="H88" s="5">
        <f t="shared" si="16"/>
        <v>561.60149521752089</v>
      </c>
      <c r="I88" s="5">
        <f t="shared" si="17"/>
        <v>596.88760207853306</v>
      </c>
      <c r="J88" s="10">
        <f t="shared" si="18"/>
        <v>8.7048635548282185</v>
      </c>
      <c r="K88" s="5">
        <v>0.86843999999999999</v>
      </c>
      <c r="L88" s="5">
        <f t="shared" si="19"/>
        <v>0.93422000000000005</v>
      </c>
      <c r="M88" s="5">
        <f t="shared" si="20"/>
        <v>586.97298485663907</v>
      </c>
      <c r="N88" s="10">
        <f t="shared" si="21"/>
        <v>10.221323821254341</v>
      </c>
      <c r="O88" s="8">
        <v>6918000</v>
      </c>
      <c r="P88" s="9">
        <v>351190</v>
      </c>
      <c r="Q88" s="10">
        <f t="shared" si="22"/>
        <v>638.19531284036009</v>
      </c>
      <c r="R88" s="5">
        <f t="shared" si="23"/>
        <v>570.44386355098572</v>
      </c>
      <c r="S88" s="5">
        <f t="shared" si="24"/>
        <v>606.2855471983421</v>
      </c>
      <c r="T88" s="10">
        <f t="shared" si="25"/>
        <v>7.2674293058516151</v>
      </c>
      <c r="U88" s="5">
        <v>0.86797999999999997</v>
      </c>
      <c r="V88" s="5">
        <f t="shared" si="26"/>
        <v>0.93398999999999999</v>
      </c>
      <c r="W88">
        <v>585.85</v>
      </c>
      <c r="X88" s="10">
        <f t="shared" si="27"/>
        <v>10.393086570816754</v>
      </c>
    </row>
    <row r="89" spans="1:24">
      <c r="A89" s="5">
        <v>87</v>
      </c>
      <c r="B89" s="5">
        <v>2627.1</v>
      </c>
      <c r="C89" s="6">
        <v>974</v>
      </c>
      <c r="D89" s="7">
        <f t="shared" si="14"/>
        <v>2.6972279260780287</v>
      </c>
      <c r="E89" s="8">
        <v>12270000</v>
      </c>
      <c r="F89" s="9">
        <v>341190</v>
      </c>
      <c r="G89" s="10">
        <f t="shared" si="15"/>
        <v>1165.1006980619879</v>
      </c>
      <c r="H89" s="5">
        <f t="shared" si="16"/>
        <v>1041.412448910733</v>
      </c>
      <c r="I89" s="5">
        <f t="shared" si="17"/>
        <v>1106.8456631588886</v>
      </c>
      <c r="J89" s="10">
        <f t="shared" si="18"/>
        <v>13.639185129249338</v>
      </c>
      <c r="K89" s="5">
        <v>0.88431000000000004</v>
      </c>
      <c r="L89" s="5">
        <f t="shared" si="19"/>
        <v>0.94215500000000008</v>
      </c>
      <c r="M89" s="5">
        <f t="shared" si="20"/>
        <v>1097.7054481825924</v>
      </c>
      <c r="N89" s="10">
        <f t="shared" si="21"/>
        <v>12.700764700471495</v>
      </c>
      <c r="O89" s="8">
        <v>12743000</v>
      </c>
      <c r="P89" s="9">
        <v>353900</v>
      </c>
      <c r="Q89" s="10">
        <f t="shared" si="22"/>
        <v>1166.5579402434259</v>
      </c>
      <c r="R89" s="5">
        <f t="shared" si="23"/>
        <v>1042.7149888125216</v>
      </c>
      <c r="S89" s="5">
        <f t="shared" si="24"/>
        <v>1108.2300432312545</v>
      </c>
      <c r="T89" s="10">
        <f t="shared" si="25"/>
        <v>13.78131860690498</v>
      </c>
      <c r="U89" s="5">
        <v>0.88461000000000001</v>
      </c>
      <c r="V89" s="5">
        <f t="shared" si="26"/>
        <v>0.94230499999999995</v>
      </c>
      <c r="W89">
        <v>1078</v>
      </c>
      <c r="X89" s="10">
        <f t="shared" si="27"/>
        <v>10.677618069815194</v>
      </c>
    </row>
    <row r="90" spans="1:24">
      <c r="A90" s="5">
        <v>88</v>
      </c>
      <c r="B90" s="5">
        <v>2627.1</v>
      </c>
      <c r="C90" s="6">
        <v>974</v>
      </c>
      <c r="D90" s="7">
        <f t="shared" si="14"/>
        <v>2.6972279260780287</v>
      </c>
      <c r="E90" s="8">
        <v>9052500</v>
      </c>
      <c r="F90" s="9">
        <v>281670</v>
      </c>
      <c r="G90" s="10">
        <f t="shared" si="15"/>
        <v>1041.2215146518413</v>
      </c>
      <c r="H90" s="5">
        <f t="shared" si="16"/>
        <v>930.68440284671885</v>
      </c>
      <c r="I90" s="5">
        <f t="shared" si="17"/>
        <v>989.16043891924915</v>
      </c>
      <c r="J90" s="10">
        <f t="shared" si="18"/>
        <v>1.5565132360625404</v>
      </c>
      <c r="K90" s="5">
        <v>0.92057999999999995</v>
      </c>
      <c r="L90" s="5">
        <f t="shared" si="19"/>
        <v>0.96028999999999998</v>
      </c>
      <c r="M90" s="5">
        <f t="shared" si="20"/>
        <v>999.87460830501664</v>
      </c>
      <c r="N90" s="10">
        <f t="shared" si="21"/>
        <v>2.6565306267984226</v>
      </c>
      <c r="O90" s="8">
        <v>10051000</v>
      </c>
      <c r="P90" s="9">
        <v>313210</v>
      </c>
      <c r="Q90" s="10">
        <f t="shared" si="22"/>
        <v>1039.6540436580462</v>
      </c>
      <c r="R90" s="5">
        <f t="shared" si="23"/>
        <v>929.28333613294922</v>
      </c>
      <c r="S90" s="5">
        <f t="shared" si="24"/>
        <v>987.67134147514389</v>
      </c>
      <c r="T90" s="10">
        <f t="shared" si="25"/>
        <v>1.4036284882077916</v>
      </c>
      <c r="U90" s="5">
        <v>0.92127999999999999</v>
      </c>
      <c r="V90" s="5">
        <f t="shared" si="26"/>
        <v>0.96063999999999994</v>
      </c>
      <c r="W90">
        <v>971.31</v>
      </c>
      <c r="X90" s="10">
        <f t="shared" si="27"/>
        <v>0.27618069815195628</v>
      </c>
    </row>
    <row r="91" spans="1:24">
      <c r="A91" s="5">
        <v>89</v>
      </c>
      <c r="B91" s="5">
        <v>2498.3000000000002</v>
      </c>
      <c r="C91" s="6">
        <v>962.80000000000018</v>
      </c>
      <c r="D91" s="7">
        <f t="shared" si="14"/>
        <v>2.5948275862068964</v>
      </c>
      <c r="E91" s="8">
        <v>10236000</v>
      </c>
      <c r="F91" s="9">
        <v>311330</v>
      </c>
      <c r="G91" s="10">
        <f t="shared" si="15"/>
        <v>1065.1836684822426</v>
      </c>
      <c r="H91" s="5">
        <f t="shared" si="16"/>
        <v>952.10271058887633</v>
      </c>
      <c r="I91" s="5">
        <f t="shared" si="17"/>
        <v>1011.9244850581305</v>
      </c>
      <c r="J91" s="10">
        <f t="shared" si="18"/>
        <v>5.1022522910397052</v>
      </c>
      <c r="K91" s="5">
        <v>0.88493999999999995</v>
      </c>
      <c r="L91" s="5">
        <f t="shared" si="19"/>
        <v>0.94246999999999992</v>
      </c>
      <c r="M91" s="5">
        <f t="shared" si="20"/>
        <v>1003.9036520344591</v>
      </c>
      <c r="N91" s="10">
        <f t="shared" si="21"/>
        <v>4.2691786491959842</v>
      </c>
      <c r="O91" s="8">
        <v>11089000</v>
      </c>
      <c r="P91" s="9">
        <v>338640</v>
      </c>
      <c r="Q91" s="10">
        <f t="shared" si="22"/>
        <v>1060.8874738196648</v>
      </c>
      <c r="R91" s="5">
        <f t="shared" si="23"/>
        <v>948.26260422554265</v>
      </c>
      <c r="S91" s="5">
        <f t="shared" si="24"/>
        <v>1007.8431001286815</v>
      </c>
      <c r="T91" s="10">
        <f t="shared" si="25"/>
        <v>4.6783444254966051</v>
      </c>
      <c r="U91" s="5">
        <v>0.88639000000000001</v>
      </c>
      <c r="V91" s="5">
        <f t="shared" si="26"/>
        <v>0.94319500000000001</v>
      </c>
      <c r="W91">
        <v>984.18</v>
      </c>
      <c r="X91" s="10">
        <f t="shared" si="27"/>
        <v>2.220606564187761</v>
      </c>
    </row>
    <row r="92" spans="1:24">
      <c r="A92" s="5">
        <v>90</v>
      </c>
      <c r="B92" s="5">
        <v>2498.3000000000002</v>
      </c>
      <c r="C92" s="6">
        <v>962.80000000000018</v>
      </c>
      <c r="D92" s="7">
        <f t="shared" si="14"/>
        <v>2.5948275862068964</v>
      </c>
      <c r="E92" s="8">
        <v>8431300</v>
      </c>
      <c r="F92" s="9">
        <v>283230</v>
      </c>
      <c r="G92" s="10">
        <f t="shared" si="15"/>
        <v>964.42949476017498</v>
      </c>
      <c r="H92" s="5">
        <f t="shared" si="16"/>
        <v>862.04470017963922</v>
      </c>
      <c r="I92" s="5">
        <f t="shared" si="17"/>
        <v>916.20802002216624</v>
      </c>
      <c r="J92" s="10">
        <f t="shared" si="18"/>
        <v>4.8392168651676295</v>
      </c>
      <c r="K92" s="5">
        <v>0.87870000000000004</v>
      </c>
      <c r="L92" s="5">
        <f t="shared" si="19"/>
        <v>0.93935000000000002</v>
      </c>
      <c r="M92" s="5">
        <f t="shared" si="20"/>
        <v>905.93684590297039</v>
      </c>
      <c r="N92" s="10">
        <f t="shared" si="21"/>
        <v>5.9060193287318015</v>
      </c>
      <c r="O92" s="8">
        <v>9377700</v>
      </c>
      <c r="P92" s="9">
        <v>310740</v>
      </c>
      <c r="Q92" s="10">
        <f t="shared" si="22"/>
        <v>977.71970352043536</v>
      </c>
      <c r="R92" s="5">
        <f t="shared" si="23"/>
        <v>873.92400715677854</v>
      </c>
      <c r="S92" s="5">
        <f t="shared" si="24"/>
        <v>928.83371834441357</v>
      </c>
      <c r="T92" s="10">
        <f t="shared" si="25"/>
        <v>3.5278647336504578</v>
      </c>
      <c r="U92" s="5">
        <v>0.87726000000000004</v>
      </c>
      <c r="V92" s="5">
        <f t="shared" si="26"/>
        <v>0.93863000000000008</v>
      </c>
      <c r="W92">
        <v>896.59</v>
      </c>
      <c r="X92" s="10">
        <f t="shared" si="27"/>
        <v>6.876817615288755</v>
      </c>
    </row>
    <row r="93" spans="1:24">
      <c r="A93" s="5">
        <v>91</v>
      </c>
      <c r="B93" s="5">
        <v>1727.4</v>
      </c>
      <c r="C93" s="6">
        <v>639.20000000000005</v>
      </c>
      <c r="D93" s="7">
        <f t="shared" si="14"/>
        <v>2.7024405506883604</v>
      </c>
      <c r="E93" s="8">
        <v>8775800</v>
      </c>
      <c r="F93" s="9">
        <v>407420</v>
      </c>
      <c r="G93" s="10">
        <f t="shared" si="15"/>
        <v>697.84595628796035</v>
      </c>
      <c r="H93" s="5">
        <f t="shared" si="16"/>
        <v>623.76193534958418</v>
      </c>
      <c r="I93" s="5">
        <f t="shared" si="17"/>
        <v>662.95365847356231</v>
      </c>
      <c r="J93" s="10">
        <f t="shared" si="18"/>
        <v>3.7161543294058617</v>
      </c>
      <c r="K93" s="5">
        <v>0.85611999999999999</v>
      </c>
      <c r="L93" s="5">
        <f t="shared" si="19"/>
        <v>0.92806</v>
      </c>
      <c r="M93" s="5">
        <f t="shared" si="20"/>
        <v>647.6429181926045</v>
      </c>
      <c r="N93" s="10">
        <f t="shared" si="21"/>
        <v>1.3208570388930618</v>
      </c>
      <c r="O93" s="8">
        <v>8862500</v>
      </c>
      <c r="P93" s="9">
        <v>409590</v>
      </c>
      <c r="Q93" s="10">
        <f t="shared" si="22"/>
        <v>701.006583801646</v>
      </c>
      <c r="R93" s="5">
        <f t="shared" si="23"/>
        <v>626.58702750221698</v>
      </c>
      <c r="S93" s="5">
        <f t="shared" si="24"/>
        <v>665.95625461156362</v>
      </c>
      <c r="T93" s="10">
        <f t="shared" si="25"/>
        <v>4.1858971544999335</v>
      </c>
      <c r="U93" s="5">
        <v>0.85477000000000003</v>
      </c>
      <c r="V93" s="5">
        <f t="shared" si="26"/>
        <v>0.92738500000000001</v>
      </c>
      <c r="W93">
        <v>661.63</v>
      </c>
      <c r="X93" s="10">
        <f t="shared" si="27"/>
        <v>3.5090738423028704</v>
      </c>
    </row>
    <row r="94" spans="1:24">
      <c r="A94" s="5">
        <v>92</v>
      </c>
      <c r="B94" s="5">
        <v>1727.4</v>
      </c>
      <c r="C94" s="6">
        <v>639.20000000000005</v>
      </c>
      <c r="D94" s="7">
        <f t="shared" si="14"/>
        <v>2.7024405506883604</v>
      </c>
      <c r="E94" s="8">
        <v>9820900</v>
      </c>
      <c r="F94" s="9">
        <v>474100</v>
      </c>
      <c r="G94" s="10">
        <f t="shared" si="15"/>
        <v>671.11435317038445</v>
      </c>
      <c r="H94" s="5">
        <f t="shared" si="16"/>
        <v>599.86818581163368</v>
      </c>
      <c r="I94" s="5">
        <f t="shared" si="17"/>
        <v>637.55863551186519</v>
      </c>
      <c r="J94" s="10">
        <f t="shared" si="18"/>
        <v>0.25678418149794346</v>
      </c>
      <c r="K94" s="5">
        <v>0.85319</v>
      </c>
      <c r="L94" s="5">
        <f t="shared" si="19"/>
        <v>0.92659500000000006</v>
      </c>
      <c r="M94" s="5">
        <f t="shared" si="20"/>
        <v>621.85120407591239</v>
      </c>
      <c r="N94" s="10">
        <f t="shared" si="21"/>
        <v>2.7141420406895578</v>
      </c>
      <c r="O94" s="8">
        <v>9912400</v>
      </c>
      <c r="P94" s="9">
        <v>478570</v>
      </c>
      <c r="Q94" s="10">
        <f t="shared" si="22"/>
        <v>671.04020584168177</v>
      </c>
      <c r="R94" s="5">
        <f t="shared" si="23"/>
        <v>599.80191003710797</v>
      </c>
      <c r="S94" s="5">
        <f t="shared" si="24"/>
        <v>637.48819554959766</v>
      </c>
      <c r="T94" s="10">
        <f t="shared" si="25"/>
        <v>0.26780420062615495</v>
      </c>
      <c r="U94" s="5">
        <v>0.85340000000000005</v>
      </c>
      <c r="V94" s="5">
        <f t="shared" si="26"/>
        <v>0.92670000000000008</v>
      </c>
      <c r="W94">
        <v>630.64</v>
      </c>
      <c r="X94" s="10">
        <f t="shared" si="27"/>
        <v>1.3391739674593333</v>
      </c>
    </row>
    <row r="95" spans="1:24">
      <c r="A95" s="5">
        <v>93</v>
      </c>
      <c r="B95" s="5">
        <v>2216</v>
      </c>
      <c r="C95" s="6">
        <v>816.40000000000009</v>
      </c>
      <c r="D95" s="7">
        <f t="shared" si="14"/>
        <v>2.714355707986281</v>
      </c>
      <c r="E95" s="8">
        <v>9732000</v>
      </c>
      <c r="F95" s="9">
        <v>380720</v>
      </c>
      <c r="G95" s="10">
        <f t="shared" si="15"/>
        <v>828.15495005038758</v>
      </c>
      <c r="H95" s="5">
        <f t="shared" si="16"/>
        <v>740.23719670248977</v>
      </c>
      <c r="I95" s="5">
        <f t="shared" si="17"/>
        <v>786.74720254786814</v>
      </c>
      <c r="J95" s="10">
        <f t="shared" si="18"/>
        <v>3.6321407952145939</v>
      </c>
      <c r="K95" s="5">
        <v>0.82469000000000003</v>
      </c>
      <c r="L95" s="5">
        <f t="shared" si="19"/>
        <v>0.91234499999999996</v>
      </c>
      <c r="M95" s="5">
        <f t="shared" si="20"/>
        <v>755.56302790372081</v>
      </c>
      <c r="N95" s="10">
        <f t="shared" si="21"/>
        <v>7.4518584145369031</v>
      </c>
      <c r="O95" s="8">
        <v>10017000</v>
      </c>
      <c r="P95" s="9">
        <v>395310</v>
      </c>
      <c r="Q95" s="10">
        <f t="shared" si="22"/>
        <v>820.94689899619448</v>
      </c>
      <c r="R95" s="5">
        <f t="shared" si="23"/>
        <v>733.79435951879634</v>
      </c>
      <c r="S95" s="5">
        <f t="shared" si="24"/>
        <v>779.89955404638476</v>
      </c>
      <c r="T95" s="10">
        <f t="shared" si="25"/>
        <v>4.4709022481155465</v>
      </c>
      <c r="U95" s="5">
        <v>0.82572999999999996</v>
      </c>
      <c r="V95" s="5">
        <f t="shared" si="26"/>
        <v>0.91286500000000004</v>
      </c>
      <c r="W95">
        <v>775.8</v>
      </c>
      <c r="X95" s="10">
        <f t="shared" si="27"/>
        <v>4.9730524252817414</v>
      </c>
    </row>
    <row r="96" spans="1:24">
      <c r="A96" s="5">
        <v>94</v>
      </c>
      <c r="B96" s="5">
        <v>2216</v>
      </c>
      <c r="C96" s="6">
        <v>816.40000000000009</v>
      </c>
      <c r="D96" s="7">
        <f t="shared" si="14"/>
        <v>2.714355707986281</v>
      </c>
      <c r="E96" s="8">
        <v>11384000</v>
      </c>
      <c r="F96" s="9">
        <v>431360</v>
      </c>
      <c r="G96" s="10">
        <f t="shared" si="15"/>
        <v>855.00806275442665</v>
      </c>
      <c r="H96" s="5">
        <f t="shared" si="16"/>
        <v>764.23955624832649</v>
      </c>
      <c r="I96" s="5">
        <f t="shared" si="17"/>
        <v>812.25765961670527</v>
      </c>
      <c r="J96" s="10">
        <f t="shared" si="18"/>
        <v>0.50739103176075717</v>
      </c>
      <c r="K96" s="5">
        <v>0.81698999999999999</v>
      </c>
      <c r="L96" s="5">
        <f t="shared" si="19"/>
        <v>0.90849500000000005</v>
      </c>
      <c r="M96" s="5">
        <f t="shared" si="20"/>
        <v>776.7705499720829</v>
      </c>
      <c r="N96" s="10">
        <f t="shared" si="21"/>
        <v>4.8541707530520801</v>
      </c>
      <c r="O96" s="8">
        <v>11108000</v>
      </c>
      <c r="P96" s="9">
        <v>426240</v>
      </c>
      <c r="Q96" s="10">
        <f t="shared" si="22"/>
        <v>844.30014046442875</v>
      </c>
      <c r="R96" s="5">
        <f t="shared" si="23"/>
        <v>754.66839764090184</v>
      </c>
      <c r="S96" s="5">
        <f t="shared" si="24"/>
        <v>802.08513344120729</v>
      </c>
      <c r="T96" s="10">
        <f t="shared" si="25"/>
        <v>1.7534133462509551</v>
      </c>
      <c r="U96" s="5">
        <v>0.81518000000000002</v>
      </c>
      <c r="V96" s="5">
        <f t="shared" si="26"/>
        <v>0.90759000000000001</v>
      </c>
      <c r="W96">
        <v>785.06</v>
      </c>
      <c r="X96" s="10">
        <f t="shared" si="27"/>
        <v>3.8388045075943338</v>
      </c>
    </row>
    <row r="97" spans="1:24">
      <c r="A97" s="5">
        <v>95</v>
      </c>
      <c r="B97" s="5">
        <v>2447</v>
      </c>
      <c r="C97" s="6">
        <v>926.3</v>
      </c>
      <c r="D97" s="7">
        <f t="shared" si="14"/>
        <v>2.6416927561265249</v>
      </c>
      <c r="E97" s="8">
        <v>10626000</v>
      </c>
      <c r="F97" s="9">
        <v>330620</v>
      </c>
      <c r="G97" s="10">
        <f t="shared" si="15"/>
        <v>1041.252083994824</v>
      </c>
      <c r="H97" s="5">
        <f t="shared" si="16"/>
        <v>930.71172691784011</v>
      </c>
      <c r="I97" s="5">
        <f t="shared" si="17"/>
        <v>989.18947979508278</v>
      </c>
      <c r="J97" s="10">
        <f t="shared" si="18"/>
        <v>6.7893209322123313</v>
      </c>
      <c r="K97" s="5">
        <v>0.91979999999999995</v>
      </c>
      <c r="L97" s="5">
        <f t="shared" si="19"/>
        <v>0.95989999999999998</v>
      </c>
      <c r="M97" s="5">
        <f t="shared" si="20"/>
        <v>999.49787542663159</v>
      </c>
      <c r="N97" s="10">
        <f t="shared" si="21"/>
        <v>7.9021780661374983</v>
      </c>
      <c r="O97" s="8">
        <v>11333000</v>
      </c>
      <c r="P97" s="9">
        <v>351350</v>
      </c>
      <c r="Q97" s="10">
        <f t="shared" si="22"/>
        <v>1045.0092255352863</v>
      </c>
      <c r="R97" s="5">
        <f t="shared" si="23"/>
        <v>934.07000657475351</v>
      </c>
      <c r="S97" s="5">
        <f t="shared" si="24"/>
        <v>992.75876425852198</v>
      </c>
      <c r="T97" s="10">
        <f t="shared" si="25"/>
        <v>7.1746479821355962</v>
      </c>
      <c r="U97" s="5">
        <v>0.92066999999999999</v>
      </c>
      <c r="V97" s="5">
        <f t="shared" si="26"/>
        <v>0.96033499999999994</v>
      </c>
      <c r="W97">
        <v>984.42</v>
      </c>
      <c r="X97" s="10">
        <f t="shared" si="27"/>
        <v>6.2744251322465736</v>
      </c>
    </row>
    <row r="98" spans="1:24">
      <c r="A98" s="5">
        <v>96</v>
      </c>
      <c r="B98" s="5">
        <v>2447</v>
      </c>
      <c r="C98" s="6">
        <v>926.3</v>
      </c>
      <c r="D98" s="7">
        <f t="shared" si="14"/>
        <v>2.6416927561265249</v>
      </c>
      <c r="E98" s="8">
        <v>9524300</v>
      </c>
      <c r="F98" s="9">
        <v>302210</v>
      </c>
      <c r="G98" s="10">
        <f t="shared" si="15"/>
        <v>1021.0321782256977</v>
      </c>
      <c r="H98" s="5">
        <f t="shared" si="16"/>
        <v>912.63838645997555</v>
      </c>
      <c r="I98" s="5">
        <f t="shared" si="17"/>
        <v>969.98056931441283</v>
      </c>
      <c r="J98" s="10">
        <f t="shared" si="18"/>
        <v>4.7155963850170446</v>
      </c>
      <c r="K98" s="5">
        <v>0.87629999999999997</v>
      </c>
      <c r="L98" s="5">
        <f t="shared" si="19"/>
        <v>0.93815000000000004</v>
      </c>
      <c r="M98" s="5">
        <f t="shared" si="20"/>
        <v>957.88133800243838</v>
      </c>
      <c r="N98" s="10">
        <f t="shared" si="21"/>
        <v>3.4094071037934182</v>
      </c>
      <c r="O98" s="8">
        <v>10362000</v>
      </c>
      <c r="P98" s="9">
        <v>327100</v>
      </c>
      <c r="Q98" s="10">
        <f t="shared" si="22"/>
        <v>1026.3092364412255</v>
      </c>
      <c r="R98" s="5">
        <f t="shared" si="23"/>
        <v>917.3552269257126</v>
      </c>
      <c r="S98" s="5">
        <f t="shared" si="24"/>
        <v>974.99377461916413</v>
      </c>
      <c r="T98" s="10">
        <f t="shared" si="25"/>
        <v>5.2568039100900545</v>
      </c>
      <c r="U98" s="5">
        <v>0.87753999999999999</v>
      </c>
      <c r="V98" s="5">
        <f t="shared" si="26"/>
        <v>0.93876999999999999</v>
      </c>
      <c r="W98">
        <v>955.44</v>
      </c>
      <c r="X98" s="10">
        <f t="shared" si="27"/>
        <v>3.1458490769729139</v>
      </c>
    </row>
    <row r="99" spans="1:24">
      <c r="A99" s="5">
        <v>97</v>
      </c>
      <c r="B99" s="5">
        <v>2116</v>
      </c>
      <c r="C99" s="6">
        <v>808</v>
      </c>
      <c r="D99" s="7">
        <f t="shared" si="14"/>
        <v>2.6188118811881189</v>
      </c>
      <c r="E99" s="8">
        <v>10741000</v>
      </c>
      <c r="F99" s="9">
        <v>378250</v>
      </c>
      <c r="G99" s="10">
        <f t="shared" si="15"/>
        <v>919.98548105648433</v>
      </c>
      <c r="H99" s="5">
        <f t="shared" si="16"/>
        <v>822.31890718374473</v>
      </c>
      <c r="I99" s="5">
        <f t="shared" si="17"/>
        <v>873.98620700366007</v>
      </c>
      <c r="J99" s="10">
        <f t="shared" si="18"/>
        <v>8.1666097776807014</v>
      </c>
      <c r="K99" s="5">
        <v>0.84103000000000006</v>
      </c>
      <c r="L99" s="5">
        <f t="shared" si="19"/>
        <v>0.92051499999999997</v>
      </c>
      <c r="M99" s="5">
        <f t="shared" si="20"/>
        <v>846.8604350947096</v>
      </c>
      <c r="N99" s="10">
        <f t="shared" si="21"/>
        <v>4.8094597889492077</v>
      </c>
      <c r="O99" s="8">
        <v>11460000</v>
      </c>
      <c r="P99" s="9">
        <v>410260</v>
      </c>
      <c r="Q99" s="10">
        <f t="shared" si="22"/>
        <v>904.98344683570576</v>
      </c>
      <c r="R99" s="5">
        <f t="shared" si="23"/>
        <v>808.90950383990412</v>
      </c>
      <c r="S99" s="5">
        <f t="shared" si="24"/>
        <v>859.73427449392045</v>
      </c>
      <c r="T99" s="10">
        <f t="shared" si="25"/>
        <v>6.4027567442970863</v>
      </c>
      <c r="U99" s="5">
        <v>0.84219999999999995</v>
      </c>
      <c r="V99" s="5">
        <f t="shared" si="26"/>
        <v>0.92110000000000003</v>
      </c>
      <c r="W99">
        <v>855.52</v>
      </c>
      <c r="X99" s="10">
        <f t="shared" si="27"/>
        <v>5.8811881188118784</v>
      </c>
    </row>
    <row r="100" spans="1:24">
      <c r="A100" s="5">
        <v>98</v>
      </c>
      <c r="B100" s="5">
        <v>2116</v>
      </c>
      <c r="C100" s="6">
        <v>808</v>
      </c>
      <c r="D100" s="7">
        <f t="shared" si="14"/>
        <v>2.6188118811881189</v>
      </c>
      <c r="E100" s="8">
        <v>9581500</v>
      </c>
      <c r="F100" s="9">
        <v>366110</v>
      </c>
      <c r="G100" s="10">
        <f t="shared" si="15"/>
        <v>847.88530045209802</v>
      </c>
      <c r="H100" s="5">
        <f t="shared" si="16"/>
        <v>757.87295347775421</v>
      </c>
      <c r="I100" s="5">
        <f t="shared" si="17"/>
        <v>805.49103542949308</v>
      </c>
      <c r="J100" s="10">
        <f t="shared" si="18"/>
        <v>0.31051541714194542</v>
      </c>
      <c r="K100" s="5">
        <v>0.86026000000000002</v>
      </c>
      <c r="L100" s="5">
        <f t="shared" si="19"/>
        <v>0.93013000000000001</v>
      </c>
      <c r="M100" s="5">
        <f t="shared" si="20"/>
        <v>788.64355450950995</v>
      </c>
      <c r="N100" s="10">
        <f t="shared" si="21"/>
        <v>2.395599689417085</v>
      </c>
      <c r="O100" s="8">
        <v>10249000</v>
      </c>
      <c r="P100" s="9">
        <v>386430</v>
      </c>
      <c r="Q100" s="10">
        <f t="shared" si="22"/>
        <v>859.26248632862257</v>
      </c>
      <c r="R100" s="5">
        <f t="shared" si="23"/>
        <v>768.0423259835751</v>
      </c>
      <c r="S100" s="5">
        <f t="shared" si="24"/>
        <v>816.29936201219141</v>
      </c>
      <c r="T100" s="10">
        <f t="shared" si="25"/>
        <v>1.0271487638850754</v>
      </c>
      <c r="U100" s="5">
        <v>0.86024</v>
      </c>
      <c r="V100" s="5">
        <f t="shared" si="26"/>
        <v>0.93012000000000006</v>
      </c>
      <c r="W100">
        <v>807.34</v>
      </c>
      <c r="X100" s="10">
        <f t="shared" ref="X100:X122" si="28">ABS(W100-C100)/C100*100</f>
        <v>8.1683168316827745E-2</v>
      </c>
    </row>
    <row r="101" spans="1:24">
      <c r="A101" s="5">
        <v>99</v>
      </c>
      <c r="B101" s="5">
        <v>2380</v>
      </c>
      <c r="C101" s="6">
        <v>955.09999999999991</v>
      </c>
      <c r="D101" s="7">
        <f t="shared" si="14"/>
        <v>2.4918856664223643</v>
      </c>
      <c r="E101" s="8">
        <v>9662100</v>
      </c>
      <c r="F101" s="9">
        <v>308570</v>
      </c>
      <c r="G101" s="10">
        <f t="shared" si="15"/>
        <v>1014.4555467659029</v>
      </c>
      <c r="H101" s="5">
        <f t="shared" si="16"/>
        <v>906.75993673840128</v>
      </c>
      <c r="I101" s="5">
        <f t="shared" si="17"/>
        <v>963.73276942760776</v>
      </c>
      <c r="J101" s="10">
        <f t="shared" si="18"/>
        <v>0.90386026883131143</v>
      </c>
      <c r="K101" s="5">
        <v>0.86504999999999999</v>
      </c>
      <c r="L101" s="5">
        <f t="shared" si="19"/>
        <v>0.93252500000000005</v>
      </c>
      <c r="M101" s="5">
        <f t="shared" si="20"/>
        <v>946.00515874787368</v>
      </c>
      <c r="N101" s="10">
        <f t="shared" si="21"/>
        <v>0.95223968716639418</v>
      </c>
      <c r="O101" s="8">
        <v>10791000</v>
      </c>
      <c r="P101" s="9">
        <v>342330</v>
      </c>
      <c r="Q101" s="10">
        <f t="shared" si="22"/>
        <v>1021.2496625825848</v>
      </c>
      <c r="R101" s="5">
        <f t="shared" si="23"/>
        <v>912.83278246118152</v>
      </c>
      <c r="S101" s="5">
        <f t="shared" si="24"/>
        <v>970.18717945345554</v>
      </c>
      <c r="T101" s="10">
        <f t="shared" si="25"/>
        <v>1.5796439591095839</v>
      </c>
      <c r="U101" s="5">
        <v>0.86478999999999995</v>
      </c>
      <c r="V101" s="5">
        <f t="shared" si="26"/>
        <v>0.93239499999999997</v>
      </c>
      <c r="W101">
        <v>935.73</v>
      </c>
      <c r="X101" s="10">
        <f t="shared" si="28"/>
        <v>2.0280598890168458</v>
      </c>
    </row>
    <row r="102" spans="1:24">
      <c r="A102" s="5">
        <v>100</v>
      </c>
      <c r="B102" s="5">
        <v>2380</v>
      </c>
      <c r="C102" s="6">
        <v>955.09999999999991</v>
      </c>
      <c r="D102" s="7">
        <f t="shared" si="14"/>
        <v>2.4918856664223643</v>
      </c>
      <c r="E102" s="8">
        <v>8191300</v>
      </c>
      <c r="F102" s="9">
        <v>248580</v>
      </c>
      <c r="G102" s="10">
        <f t="shared" si="15"/>
        <v>1067.5834727088877</v>
      </c>
      <c r="H102" s="5">
        <f t="shared" si="16"/>
        <v>954.24774921148946</v>
      </c>
      <c r="I102" s="5">
        <f t="shared" si="17"/>
        <v>1014.2042990734433</v>
      </c>
      <c r="J102" s="10">
        <f t="shared" si="18"/>
        <v>6.1882838523132007</v>
      </c>
      <c r="K102" s="5">
        <v>0.85618000000000005</v>
      </c>
      <c r="L102" s="5">
        <f t="shared" si="19"/>
        <v>0.92809000000000008</v>
      </c>
      <c r="M102" s="5">
        <f t="shared" si="20"/>
        <v>990.81354518639171</v>
      </c>
      <c r="N102" s="10">
        <f t="shared" si="21"/>
        <v>3.7392466952561829</v>
      </c>
      <c r="O102" s="8">
        <v>9344200</v>
      </c>
      <c r="P102" s="9">
        <v>283540</v>
      </c>
      <c r="Q102" s="10">
        <f t="shared" si="22"/>
        <v>1067.6846130627487</v>
      </c>
      <c r="R102" s="5">
        <f t="shared" si="23"/>
        <v>954.33815240476997</v>
      </c>
      <c r="S102" s="5">
        <f t="shared" si="24"/>
        <v>1014.3003824096112</v>
      </c>
      <c r="T102" s="10">
        <f t="shared" si="25"/>
        <v>6.1983438812282783</v>
      </c>
      <c r="U102" s="5">
        <v>0.85667000000000004</v>
      </c>
      <c r="V102" s="5">
        <f t="shared" si="26"/>
        <v>0.92833500000000002</v>
      </c>
      <c r="W102">
        <v>999.3</v>
      </c>
      <c r="X102" s="10">
        <f t="shared" si="28"/>
        <v>4.6277876662129671</v>
      </c>
    </row>
    <row r="103" spans="1:24">
      <c r="A103" s="5">
        <v>101</v>
      </c>
      <c r="B103" s="5">
        <v>2030</v>
      </c>
      <c r="C103" s="6">
        <v>769.30000000000018</v>
      </c>
      <c r="D103" s="7">
        <f t="shared" si="14"/>
        <v>2.6387625113739759</v>
      </c>
      <c r="E103" s="8">
        <v>6389700</v>
      </c>
      <c r="F103" s="9">
        <v>258800</v>
      </c>
      <c r="G103" s="10">
        <f t="shared" si="15"/>
        <v>799.89206739885844</v>
      </c>
      <c r="H103" s="5">
        <f t="shared" si="16"/>
        <v>714.97472978923088</v>
      </c>
      <c r="I103" s="5">
        <f t="shared" si="17"/>
        <v>759.89746402891546</v>
      </c>
      <c r="J103" s="10">
        <f t="shared" si="18"/>
        <v>1.2222196764701307</v>
      </c>
      <c r="K103" s="5">
        <v>0.88578000000000001</v>
      </c>
      <c r="L103" s="5">
        <f t="shared" si="19"/>
        <v>0.94289000000000001</v>
      </c>
      <c r="M103" s="5">
        <f t="shared" si="20"/>
        <v>754.21023142970967</v>
      </c>
      <c r="N103" s="10">
        <f t="shared" si="21"/>
        <v>1.9614933797335907</v>
      </c>
      <c r="O103" s="8">
        <v>7216100</v>
      </c>
      <c r="P103" s="9">
        <v>287060</v>
      </c>
      <c r="Q103" s="10">
        <f t="shared" si="22"/>
        <v>814.41367252966529</v>
      </c>
      <c r="R103" s="5">
        <f t="shared" si="23"/>
        <v>727.95470687322347</v>
      </c>
      <c r="S103" s="5">
        <f t="shared" si="24"/>
        <v>773.69298890318203</v>
      </c>
      <c r="T103" s="10">
        <f t="shared" si="25"/>
        <v>0.5710371640688735</v>
      </c>
      <c r="U103" s="5">
        <v>0.8841</v>
      </c>
      <c r="V103" s="5">
        <f t="shared" si="26"/>
        <v>0.94205000000000005</v>
      </c>
      <c r="W103">
        <v>733.5</v>
      </c>
      <c r="X103" s="10">
        <f t="shared" si="28"/>
        <v>4.6535811776940301</v>
      </c>
    </row>
    <row r="104" spans="1:24">
      <c r="A104" s="5">
        <v>102</v>
      </c>
      <c r="B104" s="5">
        <v>2030</v>
      </c>
      <c r="C104" s="6">
        <v>769.30000000000018</v>
      </c>
      <c r="D104" s="7">
        <f t="shared" si="14"/>
        <v>2.6387625113739759</v>
      </c>
      <c r="E104" s="8">
        <v>7626400</v>
      </c>
      <c r="F104" s="9">
        <v>338700</v>
      </c>
      <c r="G104" s="10">
        <f t="shared" si="15"/>
        <v>729.49039322044302</v>
      </c>
      <c r="H104" s="5">
        <f t="shared" si="16"/>
        <v>652.04696737735185</v>
      </c>
      <c r="I104" s="5">
        <f t="shared" si="17"/>
        <v>693.01587355942081</v>
      </c>
      <c r="J104" s="10">
        <f t="shared" si="18"/>
        <v>9.9160439933159186</v>
      </c>
      <c r="K104" s="5">
        <v>0.85204000000000002</v>
      </c>
      <c r="L104" s="5">
        <f t="shared" si="19"/>
        <v>0.92602000000000007</v>
      </c>
      <c r="M104" s="5">
        <f t="shared" si="20"/>
        <v>675.52269392999472</v>
      </c>
      <c r="N104" s="10">
        <f t="shared" si="21"/>
        <v>12.189952693358306</v>
      </c>
      <c r="O104" s="8">
        <v>8254600</v>
      </c>
      <c r="P104" s="9">
        <v>362300</v>
      </c>
      <c r="Q104" s="10">
        <f t="shared" si="22"/>
        <v>738.14705725736451</v>
      </c>
      <c r="R104" s="5">
        <f t="shared" si="23"/>
        <v>659.78463134844355</v>
      </c>
      <c r="S104" s="5">
        <f t="shared" si="24"/>
        <v>701.23970439449624</v>
      </c>
      <c r="T104" s="10">
        <f t="shared" si="25"/>
        <v>8.8470421949179681</v>
      </c>
      <c r="U104" s="5">
        <v>0.85274000000000005</v>
      </c>
      <c r="V104" s="5">
        <f t="shared" si="26"/>
        <v>0.92637000000000003</v>
      </c>
      <c r="W104">
        <v>677.01</v>
      </c>
      <c r="X104" s="10">
        <f t="shared" si="28"/>
        <v>11.996620304172646</v>
      </c>
    </row>
    <row r="105" spans="1:24">
      <c r="A105" s="5">
        <v>103</v>
      </c>
      <c r="B105" s="5">
        <v>2753.5</v>
      </c>
      <c r="C105" s="6">
        <v>1089.5999999999999</v>
      </c>
      <c r="D105" s="7">
        <f t="shared" si="14"/>
        <v>2.5270741556534508</v>
      </c>
      <c r="E105" s="8">
        <v>13491000</v>
      </c>
      <c r="F105" s="9">
        <v>359560</v>
      </c>
      <c r="G105" s="10">
        <f t="shared" si="15"/>
        <v>1215.5923663229307</v>
      </c>
      <c r="H105" s="5">
        <f t="shared" si="16"/>
        <v>1086.5438714398604</v>
      </c>
      <c r="I105" s="5">
        <f t="shared" si="17"/>
        <v>1154.8127480067842</v>
      </c>
      <c r="J105" s="10">
        <f t="shared" si="18"/>
        <v>5.9850172546608205</v>
      </c>
      <c r="K105" s="5">
        <v>0.91452999999999995</v>
      </c>
      <c r="L105" s="5">
        <f t="shared" si="19"/>
        <v>0.95726500000000003</v>
      </c>
      <c r="M105" s="5">
        <f t="shared" si="20"/>
        <v>1163.6440265481203</v>
      </c>
      <c r="N105" s="10">
        <f t="shared" si="21"/>
        <v>6.7955237287188357</v>
      </c>
      <c r="O105" s="8">
        <v>14031000</v>
      </c>
      <c r="P105" s="9">
        <v>372120</v>
      </c>
      <c r="Q105" s="10">
        <f t="shared" si="22"/>
        <v>1221.5768840258743</v>
      </c>
      <c r="R105" s="5">
        <f t="shared" si="23"/>
        <v>1091.8930667900468</v>
      </c>
      <c r="S105" s="5">
        <f t="shared" si="24"/>
        <v>1160.4980398245805</v>
      </c>
      <c r="T105" s="10">
        <f t="shared" si="25"/>
        <v>6.5067951380855886</v>
      </c>
      <c r="U105" s="5">
        <v>0.91359000000000001</v>
      </c>
      <c r="V105" s="5">
        <f t="shared" si="26"/>
        <v>0.95679500000000006</v>
      </c>
      <c r="W105">
        <v>1136.2</v>
      </c>
      <c r="X105" s="10">
        <f t="shared" si="28"/>
        <v>4.2767988252569884</v>
      </c>
    </row>
    <row r="106" spans="1:24">
      <c r="A106" s="5">
        <v>104</v>
      </c>
      <c r="B106" s="5">
        <v>2753.5</v>
      </c>
      <c r="C106" s="6">
        <v>1089.5999999999999</v>
      </c>
      <c r="D106" s="7">
        <f t="shared" si="14"/>
        <v>2.5270741556534508</v>
      </c>
      <c r="E106" s="8">
        <v>9594100</v>
      </c>
      <c r="F106" s="9">
        <v>292590</v>
      </c>
      <c r="G106" s="10">
        <f t="shared" si="15"/>
        <v>1062.3312461863102</v>
      </c>
      <c r="H106" s="5">
        <f t="shared" si="16"/>
        <v>949.55310428147652</v>
      </c>
      <c r="I106" s="5">
        <f t="shared" si="17"/>
        <v>1009.2146838769946</v>
      </c>
      <c r="J106" s="10">
        <f t="shared" si="18"/>
        <v>7.3775069863257423</v>
      </c>
      <c r="K106" s="5">
        <v>0.84950999999999999</v>
      </c>
      <c r="L106" s="5">
        <f t="shared" si="19"/>
        <v>0.92475499999999999</v>
      </c>
      <c r="M106" s="5">
        <f t="shared" si="20"/>
        <v>982.39613156702126</v>
      </c>
      <c r="N106" s="10">
        <f t="shared" si="21"/>
        <v>9.8388278664627986</v>
      </c>
      <c r="O106" s="8">
        <v>10553000</v>
      </c>
      <c r="P106" s="9">
        <v>319570</v>
      </c>
      <c r="Q106" s="10">
        <f t="shared" si="22"/>
        <v>1069.8555133092543</v>
      </c>
      <c r="R106" s="5">
        <f t="shared" si="23"/>
        <v>956.27858772148988</v>
      </c>
      <c r="S106" s="5">
        <f t="shared" si="24"/>
        <v>1016.3627376437915</v>
      </c>
      <c r="T106" s="10">
        <f t="shared" si="25"/>
        <v>6.7214814937783016</v>
      </c>
      <c r="U106" s="5">
        <v>0.84996000000000005</v>
      </c>
      <c r="V106" s="5">
        <f t="shared" si="26"/>
        <v>0.92498000000000002</v>
      </c>
      <c r="W106">
        <v>984.13</v>
      </c>
      <c r="X106" s="10">
        <f t="shared" si="28"/>
        <v>9.6796989720998461</v>
      </c>
    </row>
    <row r="107" spans="1:24">
      <c r="A107" s="5">
        <v>105</v>
      </c>
      <c r="B107" s="5">
        <v>1534</v>
      </c>
      <c r="C107" s="6">
        <v>558.5</v>
      </c>
      <c r="D107" s="7">
        <f t="shared" si="14"/>
        <v>2.7466427931960609</v>
      </c>
      <c r="E107" s="8">
        <v>4815100</v>
      </c>
      <c r="F107" s="9">
        <v>282580</v>
      </c>
      <c r="G107" s="10">
        <f t="shared" si="15"/>
        <v>552.05085112615791</v>
      </c>
      <c r="H107" s="5">
        <f t="shared" si="16"/>
        <v>493.44458358908219</v>
      </c>
      <c r="I107" s="5">
        <f t="shared" si="17"/>
        <v>524.44830856985004</v>
      </c>
      <c r="J107" s="10">
        <f t="shared" si="18"/>
        <v>6.0969904082631974</v>
      </c>
      <c r="K107" s="5">
        <v>0.8</v>
      </c>
      <c r="L107" s="5">
        <f t="shared" si="19"/>
        <v>0.9</v>
      </c>
      <c r="M107" s="5">
        <f t="shared" si="20"/>
        <v>496.84576601354212</v>
      </c>
      <c r="N107" s="10">
        <f t="shared" si="21"/>
        <v>11.039254070986191</v>
      </c>
      <c r="O107" s="8">
        <v>5070400</v>
      </c>
      <c r="P107" s="9">
        <v>299060</v>
      </c>
      <c r="Q107" s="10">
        <f t="shared" si="22"/>
        <v>549.28670378371135</v>
      </c>
      <c r="R107" s="5">
        <f t="shared" si="23"/>
        <v>490.97388087829023</v>
      </c>
      <c r="S107" s="5">
        <f t="shared" si="24"/>
        <v>521.82236859452576</v>
      </c>
      <c r="T107" s="10">
        <f t="shared" si="25"/>
        <v>6.5671676643642334</v>
      </c>
      <c r="U107" s="5">
        <v>0.8</v>
      </c>
      <c r="V107" s="5">
        <f t="shared" si="26"/>
        <v>0.9</v>
      </c>
      <c r="W107">
        <v>519.14</v>
      </c>
      <c r="X107" s="10">
        <f t="shared" si="28"/>
        <v>7.0474485228290087</v>
      </c>
    </row>
    <row r="108" spans="1:24">
      <c r="A108" s="5">
        <v>106</v>
      </c>
      <c r="B108" s="5">
        <v>1534</v>
      </c>
      <c r="C108" s="6">
        <v>558.5</v>
      </c>
      <c r="D108" s="7">
        <f t="shared" si="14"/>
        <v>2.7466427931960609</v>
      </c>
      <c r="E108" s="8">
        <v>6267700</v>
      </c>
      <c r="F108" s="9">
        <v>337730</v>
      </c>
      <c r="G108" s="10">
        <f t="shared" si="15"/>
        <v>601.24815211576913</v>
      </c>
      <c r="H108" s="5">
        <f t="shared" si="16"/>
        <v>537.41905016404223</v>
      </c>
      <c r="I108" s="5">
        <f t="shared" si="17"/>
        <v>571.18574450998062</v>
      </c>
      <c r="J108" s="10">
        <f t="shared" si="18"/>
        <v>2.2713956150368171</v>
      </c>
      <c r="K108" s="5">
        <v>0.91054999999999997</v>
      </c>
      <c r="L108" s="5">
        <f t="shared" si="19"/>
        <v>0.95527499999999999</v>
      </c>
      <c r="M108" s="5">
        <f t="shared" si="20"/>
        <v>574.35732851239129</v>
      </c>
      <c r="N108" s="10">
        <f t="shared" si="21"/>
        <v>2.8392709959518871</v>
      </c>
      <c r="O108" s="8">
        <v>6371300</v>
      </c>
      <c r="P108" s="9">
        <v>336620</v>
      </c>
      <c r="Q108" s="10">
        <f t="shared" si="22"/>
        <v>613.20167539345584</v>
      </c>
      <c r="R108" s="5">
        <f t="shared" si="23"/>
        <v>548.10357551917571</v>
      </c>
      <c r="S108" s="5">
        <f t="shared" si="24"/>
        <v>582.54159162378301</v>
      </c>
      <c r="T108" s="10">
        <f t="shared" si="25"/>
        <v>4.3046717321008066</v>
      </c>
      <c r="U108" s="5">
        <v>0.91085000000000005</v>
      </c>
      <c r="V108" s="5">
        <f t="shared" si="26"/>
        <v>0.95542499999999997</v>
      </c>
      <c r="W108">
        <v>567.4</v>
      </c>
      <c r="X108" s="10">
        <f t="shared" si="28"/>
        <v>1.5935541629364329</v>
      </c>
    </row>
    <row r="109" spans="1:24">
      <c r="A109" s="5">
        <v>107</v>
      </c>
      <c r="B109" s="5">
        <v>2234.3000000000002</v>
      </c>
      <c r="C109" s="6">
        <v>842.39999999999986</v>
      </c>
      <c r="D109" s="7">
        <f t="shared" si="14"/>
        <v>2.6523029439696111</v>
      </c>
      <c r="E109" s="8">
        <v>9175800</v>
      </c>
      <c r="F109" s="9">
        <v>336390</v>
      </c>
      <c r="G109" s="10">
        <f t="shared" si="15"/>
        <v>883.72279131094626</v>
      </c>
      <c r="H109" s="5">
        <f t="shared" si="16"/>
        <v>789.90590065580454</v>
      </c>
      <c r="I109" s="5">
        <f t="shared" si="17"/>
        <v>839.5366517453989</v>
      </c>
      <c r="J109" s="10">
        <f t="shared" si="18"/>
        <v>0.33990363896022852</v>
      </c>
      <c r="K109" s="5">
        <v>0.85394000000000003</v>
      </c>
      <c r="L109" s="5">
        <f t="shared" si="19"/>
        <v>0.92697000000000007</v>
      </c>
      <c r="M109" s="5">
        <f t="shared" si="20"/>
        <v>819.18451586150798</v>
      </c>
      <c r="N109" s="10">
        <f t="shared" si="21"/>
        <v>2.7558741854809941</v>
      </c>
      <c r="O109" s="8">
        <v>9606300</v>
      </c>
      <c r="P109" s="9">
        <v>352980</v>
      </c>
      <c r="Q109" s="10">
        <f t="shared" si="22"/>
        <v>881.70081076698125</v>
      </c>
      <c r="R109" s="5">
        <f t="shared" si="23"/>
        <v>788.0985755778579</v>
      </c>
      <c r="S109" s="5">
        <f t="shared" si="24"/>
        <v>837.61577022863219</v>
      </c>
      <c r="T109" s="10">
        <f t="shared" si="25"/>
        <v>0.56792851037128178</v>
      </c>
      <c r="U109" s="5">
        <v>0.85548000000000002</v>
      </c>
      <c r="V109" s="5">
        <f t="shared" si="26"/>
        <v>0.92774000000000001</v>
      </c>
      <c r="W109">
        <v>820.05</v>
      </c>
      <c r="X109" s="10">
        <f t="shared" si="28"/>
        <v>2.653133903133893</v>
      </c>
    </row>
    <row r="110" spans="1:24">
      <c r="A110" s="5">
        <v>108</v>
      </c>
      <c r="B110" s="5">
        <v>2234.3000000000002</v>
      </c>
      <c r="C110" s="6">
        <v>842.39999999999986</v>
      </c>
      <c r="D110" s="7">
        <f t="shared" si="14"/>
        <v>2.6523029439696111</v>
      </c>
      <c r="E110" s="8">
        <v>10953000</v>
      </c>
      <c r="F110" s="9">
        <v>388710</v>
      </c>
      <c r="G110" s="10">
        <f t="shared" si="15"/>
        <v>912.89865618709791</v>
      </c>
      <c r="H110" s="5">
        <f t="shared" si="16"/>
        <v>815.984426692483</v>
      </c>
      <c r="I110" s="5">
        <f t="shared" si="17"/>
        <v>867.25372337774297</v>
      </c>
      <c r="J110" s="10">
        <f t="shared" si="18"/>
        <v>2.9503470296466183</v>
      </c>
      <c r="K110" s="5">
        <v>0.84865999999999997</v>
      </c>
      <c r="L110" s="5">
        <f t="shared" si="19"/>
        <v>0.92432999999999998</v>
      </c>
      <c r="M110" s="5">
        <f t="shared" si="20"/>
        <v>843.81961487342016</v>
      </c>
      <c r="N110" s="10">
        <f t="shared" si="21"/>
        <v>0.16852028411921902</v>
      </c>
      <c r="O110" s="8">
        <v>11890000</v>
      </c>
      <c r="P110" s="9">
        <v>415860</v>
      </c>
      <c r="Q110" s="10">
        <f t="shared" si="22"/>
        <v>926.29623533504957</v>
      </c>
      <c r="R110" s="5">
        <f t="shared" si="23"/>
        <v>827.95970551014386</v>
      </c>
      <c r="S110" s="5">
        <f t="shared" si="24"/>
        <v>879.98142356829703</v>
      </c>
      <c r="T110" s="10">
        <f t="shared" si="25"/>
        <v>4.4612326173192285</v>
      </c>
      <c r="U110" s="5">
        <v>0.84835000000000005</v>
      </c>
      <c r="V110" s="5">
        <f t="shared" si="26"/>
        <v>0.92417499999999997</v>
      </c>
      <c r="W110">
        <v>856.68</v>
      </c>
      <c r="X110" s="10">
        <f t="shared" si="28"/>
        <v>1.6951566951567056</v>
      </c>
    </row>
    <row r="111" spans="1:24">
      <c r="A111" s="5">
        <v>109</v>
      </c>
      <c r="B111" s="5">
        <v>2563.9</v>
      </c>
      <c r="C111" s="6">
        <v>978.20000000000027</v>
      </c>
      <c r="D111" s="7">
        <f t="shared" si="14"/>
        <v>2.6210386424044154</v>
      </c>
      <c r="E111" s="8">
        <v>13907000</v>
      </c>
      <c r="F111" s="9">
        <v>455520</v>
      </c>
      <c r="G111" s="10">
        <f t="shared" si="15"/>
        <v>989.10226972174951</v>
      </c>
      <c r="H111" s="5">
        <f t="shared" si="16"/>
        <v>884.09818880675664</v>
      </c>
      <c r="I111" s="5">
        <f t="shared" si="17"/>
        <v>939.64715623566201</v>
      </c>
      <c r="J111" s="10">
        <f t="shared" si="18"/>
        <v>3.9412025929603614</v>
      </c>
      <c r="K111" s="5">
        <v>0.92110999999999998</v>
      </c>
      <c r="L111" s="5">
        <f t="shared" si="19"/>
        <v>0.96055500000000005</v>
      </c>
      <c r="M111" s="5">
        <f t="shared" si="20"/>
        <v>950.0871306925751</v>
      </c>
      <c r="N111" s="10">
        <f t="shared" si="21"/>
        <v>2.873938796506355</v>
      </c>
      <c r="O111" s="8">
        <v>13838000</v>
      </c>
      <c r="P111" s="9">
        <v>450240</v>
      </c>
      <c r="Q111" s="10">
        <f t="shared" si="22"/>
        <v>995.73653914379747</v>
      </c>
      <c r="R111" s="5">
        <f t="shared" si="23"/>
        <v>890.0281575871727</v>
      </c>
      <c r="S111" s="5">
        <f t="shared" si="24"/>
        <v>945.9497121866076</v>
      </c>
      <c r="T111" s="10">
        <f t="shared" si="25"/>
        <v>3.2969012281121106</v>
      </c>
      <c r="U111" s="5">
        <v>0.92291000000000001</v>
      </c>
      <c r="V111" s="5">
        <f t="shared" si="26"/>
        <v>0.96145499999999995</v>
      </c>
      <c r="W111">
        <v>937.42</v>
      </c>
      <c r="X111" s="10">
        <f t="shared" si="28"/>
        <v>4.1688816193007874</v>
      </c>
    </row>
    <row r="112" spans="1:24">
      <c r="A112" s="5">
        <v>110</v>
      </c>
      <c r="B112" s="5">
        <v>2563.9</v>
      </c>
      <c r="C112" s="6">
        <v>978.20000000000027</v>
      </c>
      <c r="D112" s="7">
        <f t="shared" si="14"/>
        <v>2.6210386424044154</v>
      </c>
      <c r="E112" s="8">
        <v>16856000</v>
      </c>
      <c r="F112" s="9">
        <v>536250</v>
      </c>
      <c r="G112" s="10">
        <f t="shared" si="15"/>
        <v>1018.3625291982985</v>
      </c>
      <c r="H112" s="5">
        <f t="shared" si="16"/>
        <v>910.25215002909852</v>
      </c>
      <c r="I112" s="5">
        <f t="shared" si="17"/>
        <v>967.44440273838347</v>
      </c>
      <c r="J112" s="10">
        <f t="shared" si="18"/>
        <v>1.0995294685766506</v>
      </c>
      <c r="K112" s="5">
        <v>0.91478000000000004</v>
      </c>
      <c r="L112" s="5">
        <f t="shared" si="19"/>
        <v>0.95738999999999996</v>
      </c>
      <c r="M112" s="5">
        <f t="shared" si="20"/>
        <v>974.97010182915892</v>
      </c>
      <c r="N112" s="10">
        <f t="shared" si="21"/>
        <v>0.33018791360062882</v>
      </c>
      <c r="O112" s="8">
        <v>16239000</v>
      </c>
      <c r="P112" s="9">
        <v>518230</v>
      </c>
      <c r="Q112" s="10">
        <f t="shared" si="22"/>
        <v>1015.2007384930232</v>
      </c>
      <c r="R112" s="5">
        <f t="shared" si="23"/>
        <v>907.42601817045204</v>
      </c>
      <c r="S112" s="5">
        <f t="shared" si="24"/>
        <v>964.44070156837199</v>
      </c>
      <c r="T112" s="10">
        <f t="shared" si="25"/>
        <v>1.4065935832782945</v>
      </c>
      <c r="U112" s="5">
        <v>0.91271999999999998</v>
      </c>
      <c r="V112" s="5">
        <f t="shared" si="26"/>
        <v>0.95635999999999999</v>
      </c>
      <c r="W112">
        <v>958.46</v>
      </c>
      <c r="X112" s="10">
        <f t="shared" si="28"/>
        <v>2.0179922306277072</v>
      </c>
    </row>
    <row r="113" spans="1:24">
      <c r="A113" s="5">
        <v>111</v>
      </c>
      <c r="B113" s="5">
        <v>2043.3</v>
      </c>
      <c r="C113" s="6">
        <v>787.30000000000018</v>
      </c>
      <c r="D113" s="7">
        <f t="shared" si="14"/>
        <v>2.5953257970278161</v>
      </c>
      <c r="E113" s="8">
        <v>12116000</v>
      </c>
      <c r="F113" s="9">
        <v>460420</v>
      </c>
      <c r="G113" s="10">
        <f t="shared" si="15"/>
        <v>852.55082255841205</v>
      </c>
      <c r="H113" s="5">
        <f t="shared" si="16"/>
        <v>762.04317911598923</v>
      </c>
      <c r="I113" s="5">
        <f t="shared" si="17"/>
        <v>809.92328143049144</v>
      </c>
      <c r="J113" s="10">
        <f t="shared" si="18"/>
        <v>2.8735274267104352</v>
      </c>
      <c r="K113" s="5">
        <v>0.85465000000000002</v>
      </c>
      <c r="L113" s="5">
        <f t="shared" si="19"/>
        <v>0.92732499999999995</v>
      </c>
      <c r="M113" s="5">
        <f t="shared" si="20"/>
        <v>790.59169152897937</v>
      </c>
      <c r="N113" s="10">
        <f t="shared" si="21"/>
        <v>0.41809875892025716</v>
      </c>
      <c r="O113" s="8">
        <v>12825000</v>
      </c>
      <c r="P113" s="9">
        <v>483680</v>
      </c>
      <c r="Q113" s="10">
        <f t="shared" si="22"/>
        <v>859.04207876093562</v>
      </c>
      <c r="R113" s="5">
        <f t="shared" si="23"/>
        <v>767.84531710253555</v>
      </c>
      <c r="S113" s="5">
        <f t="shared" si="24"/>
        <v>816.08997482288885</v>
      </c>
      <c r="T113" s="10">
        <f t="shared" si="25"/>
        <v>3.6567985295171677</v>
      </c>
      <c r="U113" s="5">
        <v>0.85455000000000003</v>
      </c>
      <c r="V113" s="5">
        <f t="shared" si="26"/>
        <v>0.92727500000000007</v>
      </c>
      <c r="W113">
        <v>812.33</v>
      </c>
      <c r="X113" s="10">
        <f t="shared" si="28"/>
        <v>3.1792201193953833</v>
      </c>
    </row>
    <row r="114" spans="1:24">
      <c r="A114" s="5">
        <v>112</v>
      </c>
      <c r="B114" s="5">
        <v>2043.3</v>
      </c>
      <c r="C114" s="6">
        <v>787.30000000000018</v>
      </c>
      <c r="D114" s="7">
        <f t="shared" si="14"/>
        <v>2.5953257970278161</v>
      </c>
      <c r="E114" s="8">
        <v>15462000</v>
      </c>
      <c r="F114" s="9">
        <v>523740</v>
      </c>
      <c r="G114" s="10">
        <f t="shared" si="15"/>
        <v>956.4562703490127</v>
      </c>
      <c r="H114" s="5">
        <f t="shared" si="16"/>
        <v>854.91792120374896</v>
      </c>
      <c r="I114" s="5">
        <f t="shared" si="17"/>
        <v>908.63345683156206</v>
      </c>
      <c r="J114" s="10">
        <f t="shared" si="18"/>
        <v>15.411337080091686</v>
      </c>
      <c r="K114" s="5">
        <v>0.82347999999999999</v>
      </c>
      <c r="L114" s="5">
        <f t="shared" si="19"/>
        <v>0.91173999999999999</v>
      </c>
      <c r="M114" s="5">
        <f t="shared" si="20"/>
        <v>872.03943992800885</v>
      </c>
      <c r="N114" s="10">
        <f t="shared" si="21"/>
        <v>10.763297336213469</v>
      </c>
      <c r="O114" s="8">
        <v>14618000</v>
      </c>
      <c r="P114" s="9">
        <v>490940</v>
      </c>
      <c r="Q114" s="10">
        <f t="shared" si="22"/>
        <v>964.66102657694989</v>
      </c>
      <c r="R114" s="5">
        <f t="shared" si="23"/>
        <v>862.25165234841688</v>
      </c>
      <c r="S114" s="5">
        <f t="shared" si="24"/>
        <v>916.42797524810237</v>
      </c>
      <c r="T114" s="10">
        <f t="shared" si="25"/>
        <v>16.401368633062638</v>
      </c>
      <c r="U114" s="5">
        <v>0.82394000000000001</v>
      </c>
      <c r="V114" s="5">
        <f t="shared" si="26"/>
        <v>0.91196999999999995</v>
      </c>
      <c r="W114">
        <v>904.76</v>
      </c>
      <c r="X114" s="10">
        <f t="shared" si="28"/>
        <v>14.919344595452785</v>
      </c>
    </row>
    <row r="115" spans="1:24">
      <c r="A115" s="5">
        <v>113</v>
      </c>
      <c r="B115" s="5">
        <v>2383.5</v>
      </c>
      <c r="C115" s="6">
        <v>903.90000000000009</v>
      </c>
      <c r="D115" s="7">
        <f t="shared" si="14"/>
        <v>2.6369067374709587</v>
      </c>
      <c r="E115" s="8">
        <v>14733000</v>
      </c>
      <c r="F115" s="9">
        <v>530990</v>
      </c>
      <c r="G115" s="10">
        <f t="shared" si="15"/>
        <v>898.91792423008758</v>
      </c>
      <c r="H115" s="5">
        <f t="shared" si="16"/>
        <v>803.4879031480948</v>
      </c>
      <c r="I115" s="5">
        <f t="shared" si="17"/>
        <v>853.97202801858316</v>
      </c>
      <c r="J115" s="10">
        <f t="shared" si="18"/>
        <v>5.5236167697109106</v>
      </c>
      <c r="K115" s="5">
        <v>0.90634999999999999</v>
      </c>
      <c r="L115" s="5">
        <f t="shared" si="19"/>
        <v>0.95317499999999999</v>
      </c>
      <c r="M115" s="5">
        <f t="shared" si="20"/>
        <v>856.82609242801368</v>
      </c>
      <c r="N115" s="10">
        <f t="shared" si="21"/>
        <v>5.2078667520728406</v>
      </c>
      <c r="O115" s="8">
        <v>14662000</v>
      </c>
      <c r="P115" s="9">
        <v>522950</v>
      </c>
      <c r="Q115" s="10">
        <f t="shared" si="22"/>
        <v>908.33958603326346</v>
      </c>
      <c r="R115" s="5">
        <f t="shared" si="23"/>
        <v>811.90935196155363</v>
      </c>
      <c r="S115" s="5">
        <f t="shared" si="24"/>
        <v>862.92260673160024</v>
      </c>
      <c r="T115" s="10">
        <f t="shared" si="25"/>
        <v>4.5333989676291457</v>
      </c>
      <c r="U115" s="5">
        <v>0.90688000000000002</v>
      </c>
      <c r="V115" s="5">
        <f t="shared" si="26"/>
        <v>0.95344000000000007</v>
      </c>
      <c r="W115">
        <v>851.87</v>
      </c>
      <c r="X115" s="10">
        <f t="shared" si="28"/>
        <v>5.7561677176678927</v>
      </c>
    </row>
    <row r="116" spans="1:24">
      <c r="A116" s="5">
        <v>114</v>
      </c>
      <c r="B116" s="5">
        <v>2383.5</v>
      </c>
      <c r="C116" s="6">
        <v>903.90000000000009</v>
      </c>
      <c r="D116" s="7">
        <f t="shared" si="14"/>
        <v>2.6369067374709587</v>
      </c>
      <c r="E116" s="8">
        <v>13905000</v>
      </c>
      <c r="F116" s="9">
        <v>498160</v>
      </c>
      <c r="G116" s="10">
        <f t="shared" si="15"/>
        <v>904.31000151027797</v>
      </c>
      <c r="H116" s="5">
        <f t="shared" si="16"/>
        <v>808.30755214016858</v>
      </c>
      <c r="I116" s="5">
        <f t="shared" si="17"/>
        <v>859.09450143476408</v>
      </c>
      <c r="J116" s="10">
        <f t="shared" si="18"/>
        <v>4.9569087913747101</v>
      </c>
      <c r="K116" s="5">
        <v>0.90880000000000005</v>
      </c>
      <c r="L116" s="5">
        <f t="shared" si="19"/>
        <v>0.95440000000000003</v>
      </c>
      <c r="M116" s="5">
        <f t="shared" si="20"/>
        <v>863.07346544140933</v>
      </c>
      <c r="N116" s="10">
        <f t="shared" si="21"/>
        <v>4.5167092110400224</v>
      </c>
      <c r="O116" s="8">
        <v>13580000</v>
      </c>
      <c r="P116" s="9">
        <v>485650</v>
      </c>
      <c r="Q116" s="10">
        <f t="shared" si="22"/>
        <v>905.9235936734957</v>
      </c>
      <c r="R116" s="5">
        <f t="shared" si="23"/>
        <v>809.74984375413374</v>
      </c>
      <c r="S116" s="5">
        <f t="shared" si="24"/>
        <v>860.62741398982087</v>
      </c>
      <c r="T116" s="10">
        <f t="shared" si="25"/>
        <v>4.7873200586546325</v>
      </c>
      <c r="U116" s="5">
        <v>0.90919000000000005</v>
      </c>
      <c r="V116" s="5">
        <f t="shared" si="26"/>
        <v>0.95459500000000008</v>
      </c>
      <c r="W116">
        <v>850.87</v>
      </c>
      <c r="X116" s="10">
        <f t="shared" si="28"/>
        <v>5.8667994247151318</v>
      </c>
    </row>
    <row r="117" spans="1:24">
      <c r="A117" s="5">
        <v>115</v>
      </c>
      <c r="B117" s="5">
        <v>2281.4</v>
      </c>
      <c r="C117" s="6">
        <v>878.60000000000014</v>
      </c>
      <c r="D117" s="7">
        <f t="shared" si="14"/>
        <v>2.5966310038697924</v>
      </c>
      <c r="E117" s="8">
        <v>9024900</v>
      </c>
      <c r="F117" s="9">
        <v>289070</v>
      </c>
      <c r="G117" s="10">
        <f t="shared" si="15"/>
        <v>1011.4736410702078</v>
      </c>
      <c r="H117" s="5">
        <f t="shared" si="16"/>
        <v>904.09459311776857</v>
      </c>
      <c r="I117" s="5">
        <f t="shared" si="17"/>
        <v>960.89995901669738</v>
      </c>
      <c r="J117" s="10">
        <f t="shared" si="18"/>
        <v>9.3671703866033731</v>
      </c>
      <c r="K117" s="5">
        <v>0.86412</v>
      </c>
      <c r="L117" s="5">
        <f t="shared" si="19"/>
        <v>0.93206</v>
      </c>
      <c r="M117" s="5">
        <f t="shared" si="20"/>
        <v>942.75412189589792</v>
      </c>
      <c r="N117" s="10">
        <f t="shared" si="21"/>
        <v>7.3018577163553129</v>
      </c>
      <c r="O117" s="8">
        <v>10169000</v>
      </c>
      <c r="P117" s="9">
        <v>325380</v>
      </c>
      <c r="Q117" s="10">
        <f t="shared" si="22"/>
        <v>1012.5176118394493</v>
      </c>
      <c r="R117" s="5">
        <f t="shared" si="23"/>
        <v>905.02773491160247</v>
      </c>
      <c r="S117" s="5">
        <f t="shared" si="24"/>
        <v>961.89173124747674</v>
      </c>
      <c r="T117" s="10">
        <f t="shared" si="25"/>
        <v>9.4800513598311618</v>
      </c>
      <c r="U117" s="5">
        <v>0.86321000000000003</v>
      </c>
      <c r="V117" s="5">
        <f t="shared" si="26"/>
        <v>0.93160500000000002</v>
      </c>
      <c r="W117">
        <v>940.24</v>
      </c>
      <c r="X117" s="10">
        <f t="shared" si="28"/>
        <v>7.0157068062827062</v>
      </c>
    </row>
    <row r="118" spans="1:24">
      <c r="A118" s="5">
        <v>116</v>
      </c>
      <c r="B118" s="5">
        <v>2281.4</v>
      </c>
      <c r="C118" s="6">
        <v>878.60000000000014</v>
      </c>
      <c r="D118" s="7">
        <f t="shared" si="14"/>
        <v>2.5966310038697924</v>
      </c>
      <c r="E118" s="8">
        <v>7378500</v>
      </c>
      <c r="F118" s="9">
        <v>246520</v>
      </c>
      <c r="G118" s="10">
        <f t="shared" si="15"/>
        <v>969.68597923582092</v>
      </c>
      <c r="H118" s="5">
        <f t="shared" si="16"/>
        <v>866.74315103418701</v>
      </c>
      <c r="I118" s="5">
        <f t="shared" si="17"/>
        <v>921.20168027402985</v>
      </c>
      <c r="J118" s="10">
        <f t="shared" si="18"/>
        <v>4.848814053497577</v>
      </c>
      <c r="K118" s="5">
        <v>0.84545000000000003</v>
      </c>
      <c r="L118" s="5">
        <f t="shared" si="19"/>
        <v>0.92272500000000002</v>
      </c>
      <c r="M118" s="5">
        <f t="shared" si="20"/>
        <v>894.75349519037286</v>
      </c>
      <c r="N118" s="10">
        <f t="shared" si="21"/>
        <v>1.8385494184353197</v>
      </c>
      <c r="O118" s="8">
        <v>8345300</v>
      </c>
      <c r="P118" s="9">
        <v>276380</v>
      </c>
      <c r="Q118" s="10">
        <f t="shared" si="22"/>
        <v>978.25152722845689</v>
      </c>
      <c r="R118" s="5">
        <f t="shared" si="23"/>
        <v>874.39937193089713</v>
      </c>
      <c r="S118" s="5">
        <f t="shared" si="24"/>
        <v>929.33895086703399</v>
      </c>
      <c r="T118" s="10">
        <f t="shared" si="25"/>
        <v>5.774977335196203</v>
      </c>
      <c r="U118" s="5">
        <v>0.84594999999999998</v>
      </c>
      <c r="V118" s="5">
        <f t="shared" si="26"/>
        <v>0.92297499999999999</v>
      </c>
      <c r="W118">
        <v>912.56</v>
      </c>
      <c r="X118" s="10">
        <f t="shared" si="28"/>
        <v>3.8652401547916915</v>
      </c>
    </row>
    <row r="119" spans="1:24">
      <c r="A119" s="5">
        <v>117</v>
      </c>
      <c r="B119" s="5">
        <v>1885.9</v>
      </c>
      <c r="C119" s="6">
        <v>746.8</v>
      </c>
      <c r="D119" s="7">
        <f t="shared" si="14"/>
        <v>2.5253079807177294</v>
      </c>
      <c r="E119" s="8">
        <v>7510700</v>
      </c>
      <c r="F119" s="9">
        <v>343210</v>
      </c>
      <c r="G119" s="10">
        <f t="shared" si="15"/>
        <v>708.982761404288</v>
      </c>
      <c r="H119" s="5">
        <f t="shared" si="16"/>
        <v>633.71644615584171</v>
      </c>
      <c r="I119" s="5">
        <f t="shared" si="17"/>
        <v>673.53362333407358</v>
      </c>
      <c r="J119" s="10">
        <f t="shared" si="18"/>
        <v>9.8107092482493812</v>
      </c>
      <c r="K119" s="5">
        <v>0.89859999999999995</v>
      </c>
      <c r="L119" s="5">
        <f t="shared" si="19"/>
        <v>0.94930000000000003</v>
      </c>
      <c r="M119" s="5">
        <f t="shared" si="20"/>
        <v>673.03733540109067</v>
      </c>
      <c r="N119" s="10">
        <f t="shared" si="21"/>
        <v>9.8771645151190803</v>
      </c>
      <c r="O119" s="8">
        <v>8192800</v>
      </c>
      <c r="P119" s="9">
        <v>373760</v>
      </c>
      <c r="Q119" s="10">
        <f t="shared" si="22"/>
        <v>710.15757788271549</v>
      </c>
      <c r="R119" s="5">
        <f t="shared" si="23"/>
        <v>634.76654294820901</v>
      </c>
      <c r="S119" s="5">
        <f t="shared" si="24"/>
        <v>674.64969898857964</v>
      </c>
      <c r="T119" s="10">
        <f t="shared" si="25"/>
        <v>9.661261517329983</v>
      </c>
      <c r="U119" s="5">
        <v>0.89722000000000002</v>
      </c>
      <c r="V119" s="5">
        <f t="shared" si="26"/>
        <v>0.94860999999999995</v>
      </c>
      <c r="W119">
        <v>679.29</v>
      </c>
      <c r="X119" s="10">
        <f t="shared" si="28"/>
        <v>9.0399035886448846</v>
      </c>
    </row>
    <row r="120" spans="1:24">
      <c r="A120" s="5">
        <v>118</v>
      </c>
      <c r="B120" s="5">
        <v>1885.9</v>
      </c>
      <c r="C120" s="6">
        <v>746.8</v>
      </c>
      <c r="D120" s="7">
        <f t="shared" si="14"/>
        <v>2.5253079807177294</v>
      </c>
      <c r="E120" s="8">
        <v>6664100</v>
      </c>
      <c r="F120" s="9">
        <v>270300</v>
      </c>
      <c r="G120" s="10">
        <f t="shared" si="15"/>
        <v>798.74959926001827</v>
      </c>
      <c r="H120" s="5">
        <f t="shared" si="16"/>
        <v>713.95354720453997</v>
      </c>
      <c r="I120" s="5">
        <f t="shared" si="17"/>
        <v>758.81211929701738</v>
      </c>
      <c r="J120" s="10">
        <f t="shared" si="18"/>
        <v>1.6084787489310957</v>
      </c>
      <c r="K120" s="5">
        <v>0.89451999999999998</v>
      </c>
      <c r="L120" s="5">
        <f t="shared" si="19"/>
        <v>0.94725999999999999</v>
      </c>
      <c r="M120" s="5">
        <f t="shared" si="20"/>
        <v>756.62354539504486</v>
      </c>
      <c r="N120" s="10">
        <f t="shared" si="21"/>
        <v>1.3154185049604852</v>
      </c>
      <c r="O120" s="8">
        <v>7440600</v>
      </c>
      <c r="P120" s="9">
        <v>306300</v>
      </c>
      <c r="Q120" s="10">
        <f t="shared" si="22"/>
        <v>787.00257743652514</v>
      </c>
      <c r="R120" s="5">
        <f t="shared" si="23"/>
        <v>703.45360090379472</v>
      </c>
      <c r="S120" s="5">
        <f t="shared" si="24"/>
        <v>747.65244856469883</v>
      </c>
      <c r="T120" s="10">
        <f t="shared" si="25"/>
        <v>0.11414683512304166</v>
      </c>
      <c r="U120" s="5">
        <v>0.89532</v>
      </c>
      <c r="V120" s="5">
        <f t="shared" si="26"/>
        <v>0.94765999999999995</v>
      </c>
      <c r="W120">
        <v>747.01</v>
      </c>
      <c r="X120" s="10">
        <f t="shared" si="28"/>
        <v>2.8119978575259292E-2</v>
      </c>
    </row>
    <row r="121" spans="1:24">
      <c r="A121" s="5">
        <v>119</v>
      </c>
      <c r="B121" s="5">
        <v>2041.7</v>
      </c>
      <c r="C121" s="6">
        <v>820.20000000000027</v>
      </c>
      <c r="D121" s="7">
        <f t="shared" si="14"/>
        <v>2.4892709095342593</v>
      </c>
      <c r="E121" s="8">
        <v>8439700</v>
      </c>
      <c r="F121" s="9">
        <v>323990</v>
      </c>
      <c r="G121" s="10">
        <f t="shared" si="15"/>
        <v>843.93810647349483</v>
      </c>
      <c r="H121" s="5">
        <f t="shared" si="16"/>
        <v>754.34479753859762</v>
      </c>
      <c r="I121" s="5">
        <f t="shared" si="17"/>
        <v>801.74120114982009</v>
      </c>
      <c r="J121" s="10">
        <f t="shared" si="18"/>
        <v>2.2505241221872936</v>
      </c>
      <c r="K121" s="5">
        <v>0.8</v>
      </c>
      <c r="L121" s="5">
        <f t="shared" si="19"/>
        <v>0.9</v>
      </c>
      <c r="M121" s="5">
        <f t="shared" si="20"/>
        <v>759.54429582614534</v>
      </c>
      <c r="N121" s="10">
        <f t="shared" si="21"/>
        <v>7.395233378914277</v>
      </c>
      <c r="O121" s="8">
        <v>9581300</v>
      </c>
      <c r="P121" s="9">
        <v>370150</v>
      </c>
      <c r="Q121" s="10">
        <f t="shared" si="22"/>
        <v>838.61355610803321</v>
      </c>
      <c r="R121" s="5">
        <f t="shared" si="23"/>
        <v>749.58550673680907</v>
      </c>
      <c r="S121" s="5">
        <f t="shared" si="24"/>
        <v>796.68287830263148</v>
      </c>
      <c r="T121" s="10">
        <f t="shared" si="25"/>
        <v>2.8672423430100933</v>
      </c>
      <c r="U121" s="5">
        <v>0.8</v>
      </c>
      <c r="V121" s="5">
        <f t="shared" si="26"/>
        <v>0.9</v>
      </c>
      <c r="W121">
        <v>806.84</v>
      </c>
      <c r="X121" s="10">
        <f t="shared" si="28"/>
        <v>1.6288710070714747</v>
      </c>
    </row>
    <row r="122" spans="1:24" ht="17" thickBot="1">
      <c r="A122" s="12">
        <v>120</v>
      </c>
      <c r="B122" s="12">
        <v>2041.7</v>
      </c>
      <c r="C122" s="14">
        <v>820.20000000000027</v>
      </c>
      <c r="D122" s="15">
        <f t="shared" si="14"/>
        <v>2.4892709095342593</v>
      </c>
      <c r="E122" s="16">
        <v>6497100</v>
      </c>
      <c r="F122" s="17">
        <v>236570</v>
      </c>
      <c r="G122" s="18">
        <f t="shared" si="15"/>
        <v>889.76450161543823</v>
      </c>
      <c r="H122" s="12">
        <f t="shared" si="16"/>
        <v>795.30621698406344</v>
      </c>
      <c r="I122" s="5">
        <f t="shared" si="17"/>
        <v>845.27627653466629</v>
      </c>
      <c r="J122" s="10">
        <f t="shared" si="18"/>
        <v>3.0573368123221183</v>
      </c>
      <c r="K122" s="12">
        <v>0.81837000000000004</v>
      </c>
      <c r="L122" s="5">
        <f t="shared" si="19"/>
        <v>0.90918500000000002</v>
      </c>
      <c r="M122" s="5">
        <f t="shared" si="20"/>
        <v>808.96053840123227</v>
      </c>
      <c r="N122" s="10">
        <f t="shared" si="21"/>
        <v>1.3703318213567421</v>
      </c>
      <c r="O122" s="16">
        <v>7415700</v>
      </c>
      <c r="P122" s="17">
        <v>270830</v>
      </c>
      <c r="Q122" s="18">
        <f t="shared" si="22"/>
        <v>887.09590833818868</v>
      </c>
      <c r="R122" s="12">
        <f t="shared" si="23"/>
        <v>792.92092422384997</v>
      </c>
      <c r="S122" s="5">
        <f t="shared" si="24"/>
        <v>842.74111292127918</v>
      </c>
      <c r="T122" s="10">
        <f t="shared" si="25"/>
        <v>2.7482459060325413</v>
      </c>
      <c r="U122" s="12">
        <v>0.81818999999999997</v>
      </c>
      <c r="V122" s="5">
        <f t="shared" si="26"/>
        <v>0.90909499999999999</v>
      </c>
      <c r="W122">
        <v>849.13</v>
      </c>
      <c r="X122" s="10">
        <f t="shared" si="28"/>
        <v>3.5271884906120108</v>
      </c>
    </row>
    <row r="123" spans="1:24">
      <c r="A123" t="s">
        <v>1</v>
      </c>
      <c r="D123" s="1"/>
      <c r="G123" s="2"/>
      <c r="I123" s="5" t="s">
        <v>15</v>
      </c>
      <c r="J123" s="10">
        <f>AVERAGE(J3:J122)</f>
        <v>4.72223220903222</v>
      </c>
      <c r="L123" s="5"/>
      <c r="M123" s="5" t="s">
        <v>15</v>
      </c>
      <c r="N123" s="10">
        <f>AVERAGE(N3:N122)</f>
        <v>5.304818631972311</v>
      </c>
      <c r="O123" s="13"/>
      <c r="S123" s="5" t="s">
        <v>15</v>
      </c>
      <c r="T123" s="10">
        <f>AVERAGE(T3:T122)</f>
        <v>4.7579340784406821</v>
      </c>
      <c r="V123" s="5"/>
      <c r="W123" s="5" t="s">
        <v>15</v>
      </c>
      <c r="X123" s="10">
        <f>AVERAGE(X3:X122)</f>
        <v>5.1352678084599486</v>
      </c>
    </row>
    <row r="124" spans="1:24">
      <c r="A124" t="s">
        <v>2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43-98D5-8741-99F4-6D7464ED7F6B}">
  <dimension ref="A1:J42"/>
  <sheetViews>
    <sheetView zoomScale="90" zoomScaleNormal="90" workbookViewId="0">
      <selection activeCell="C3" sqref="C3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30" t="s">
        <v>0</v>
      </c>
      <c r="B1" s="30" t="s">
        <v>4</v>
      </c>
      <c r="C1" s="35" t="s">
        <v>6</v>
      </c>
      <c r="D1" s="30"/>
      <c r="E1" s="30"/>
      <c r="F1" s="30"/>
      <c r="G1" s="35" t="s">
        <v>23</v>
      </c>
      <c r="H1" s="30"/>
      <c r="I1" s="30"/>
      <c r="J1" s="30"/>
    </row>
    <row r="2" spans="1:10" ht="17" thickBot="1">
      <c r="A2" s="31"/>
      <c r="B2" s="31"/>
      <c r="C2" s="4" t="s">
        <v>19</v>
      </c>
      <c r="D2" s="5" t="s">
        <v>22</v>
      </c>
      <c r="E2" s="5" t="s">
        <v>29</v>
      </c>
      <c r="F2" s="5" t="s">
        <v>20</v>
      </c>
      <c r="G2" s="4" t="s">
        <v>19</v>
      </c>
      <c r="H2" s="5" t="s">
        <v>22</v>
      </c>
      <c r="I2" s="5" t="s">
        <v>29</v>
      </c>
      <c r="J2" s="5" t="s">
        <v>20</v>
      </c>
    </row>
    <row r="3" spans="1:10">
      <c r="A3" s="5">
        <v>1</v>
      </c>
      <c r="B3" s="6">
        <v>1014.8999999999999</v>
      </c>
      <c r="C3" s="4">
        <f ca="1">AVERAGE(Jun_30!G3,OFFSET(Jun_30!G$3, 40+2*(ROW(Jun_30!G3)-3), 0), OFFSET(Jun_30!G$3, 40+2*(ROW(Jun_30!G3)-3)+1, 0) )</f>
        <v>1071.367833982267</v>
      </c>
      <c r="D3" s="5">
        <f ca="1">AVERAGE(Jun_30!H3,OFFSET(Jun_30!H$3, 40+2*(ROW(Jun_30!H3)-3), 0), OFFSET(Jun_30!H$3, 40+2*(ROW(Jun_30!H3)-3)+1, 0) )</f>
        <v>957.63035892739515</v>
      </c>
      <c r="E3" s="5">
        <f ca="1">AVERAGE(Jun_30!I3,OFFSET(Jun_30!I$3, 40+2*(ROW(Jun_30!I3)-3), 0), OFFSET(Jun_30!I$3, 40+2*(ROW(Jun_30!I3)-3)+1, 0) )</f>
        <v>1017.7994422831534</v>
      </c>
      <c r="F3" s="5">
        <f ca="1">AVERAGE(Jun_30!M3,OFFSET(Jun_30!M$3, 40+2*(ROW(Jun_30!M3)-3), 0), OFFSET(Jun_30!M$3, 40+2*(ROW(Jun_30!M3)-3)+1, 0) )</f>
        <v>1020.4888483531755</v>
      </c>
      <c r="G3" s="4">
        <f ca="1">AVERAGE(Jun_30!Q3,OFFSET(Jun_30!Q$3, 40+2*(ROW(Jun_30!Q3)-3), 0), OFFSET(Jun_30!Q$3, 40+2*(ROW(Jun_30!Q3)-3)+1, 0) )</f>
        <v>1074.5769840816372</v>
      </c>
      <c r="H3" s="5">
        <f ca="1">AVERAGE(Jun_30!R3,OFFSET(Jun_30!R$3, 40+2*(ROW(Jun_30!R3)-3), 0), OFFSET(Jun_30!R$3, 40+2*(ROW(Jun_30!R3)-3)+1, 0) )</f>
        <v>960.49882245974595</v>
      </c>
      <c r="I3" s="5">
        <f ca="1">AVERAGE(Jun_30!S3,OFFSET(Jun_30!S$3, 40+2*(ROW(Jun_30!S3)-3), 0), OFFSET(Jun_30!S$3, 40+2*(ROW(Jun_30!S3)-3)+1, 0) )</f>
        <v>1020.8481348775553</v>
      </c>
      <c r="J3" s="5">
        <f ca="1">AVERAGE(Jun_30!W3,OFFSET(Jun_30!W$3, 40+2*(ROW(Jun_30!W3)-3), 0), OFFSET(Jun_30!W$3, 40+2*(ROW(Jun_30!W3)-3)+1, 0) )</f>
        <v>1009.3833333333332</v>
      </c>
    </row>
    <row r="4" spans="1:10">
      <c r="A4" s="5">
        <v>2</v>
      </c>
      <c r="B4" s="6">
        <v>763.5</v>
      </c>
      <c r="C4" s="4">
        <f ca="1">AVERAGE(Jun_30!G4,OFFSET(Jun_30!G$3, 40+2*(ROW(Jun_30!G4)-3), 0), OFFSET(Jun_30!G$3, 40+2*(ROW(Jun_30!G4)-3)+1, 0) )</f>
        <v>793.09242677728616</v>
      </c>
      <c r="D4" s="5">
        <f ca="1">AVERAGE(Jun_30!H4,OFFSET(Jun_30!H$3, 40+2*(ROW(Jun_30!H4)-3), 0), OFFSET(Jun_30!H$3, 40+2*(ROW(Jun_30!H4)-3)+1, 0) )</f>
        <v>708.89694578034357</v>
      </c>
      <c r="E4" s="5">
        <f ca="1">AVERAGE(Jun_30!I4,OFFSET(Jun_30!I$3, 40+2*(ROW(Jun_30!I4)-3), 0), OFFSET(Jun_30!I$3, 40+2*(ROW(Jun_30!I4)-3)+1, 0) )</f>
        <v>753.43780543842183</v>
      </c>
      <c r="F4" s="5">
        <f ca="1">AVERAGE(Jun_30!M4,OFFSET(Jun_30!M$3, 40+2*(ROW(Jun_30!M4)-3), 0), OFFSET(Jun_30!M$3, 40+2*(ROW(Jun_30!M4)-3)+1, 0) )</f>
        <v>740.1740735948415</v>
      </c>
      <c r="G4" s="4">
        <f ca="1">AVERAGE(Jun_30!Q4,OFFSET(Jun_30!Q$3, 40+2*(ROW(Jun_30!Q4)-3), 0), OFFSET(Jun_30!Q$3, 40+2*(ROW(Jun_30!Q4)-3)+1, 0) )</f>
        <v>800.18117216053327</v>
      </c>
      <c r="H4" s="5">
        <f ca="1">AVERAGE(Jun_30!R4,OFFSET(Jun_30!R$3, 40+2*(ROW(Jun_30!R4)-3), 0), OFFSET(Jun_30!R$3, 40+2*(ROW(Jun_30!R4)-3)+1, 0) )</f>
        <v>715.23314290180417</v>
      </c>
      <c r="I4" s="5">
        <f ca="1">AVERAGE(Jun_30!S4,OFFSET(Jun_30!S$3, 40+2*(ROW(Jun_30!S4)-3), 0), OFFSET(Jun_30!S$3, 40+2*(ROW(Jun_30!S4)-3)+1, 0) )</f>
        <v>760.1721135525064</v>
      </c>
      <c r="J4" s="5">
        <f ca="1">AVERAGE(Jun_30!W4,OFFSET(Jun_30!W$3, 40+2*(ROW(Jun_30!W4)-3), 0), OFFSET(Jun_30!W$3, 40+2*(ROW(Jun_30!W4)-3)+1, 0) )</f>
        <v>744.69666666666672</v>
      </c>
    </row>
    <row r="5" spans="1:10">
      <c r="A5" s="5">
        <v>3</v>
      </c>
      <c r="B5" s="6">
        <v>601.80000000000007</v>
      </c>
      <c r="C5" s="4">
        <f ca="1">AVERAGE(Jun_30!G5,OFFSET(Jun_30!G$3, 40+2*(ROW(Jun_30!G5)-3), 0), OFFSET(Jun_30!G$3, 40+2*(ROW(Jun_30!G5)-3)+1, 0) )</f>
        <v>613.63573959277301</v>
      </c>
      <c r="D5" s="5">
        <f ca="1">AVERAGE(Jun_30!H5,OFFSET(Jun_30!H$3, 40+2*(ROW(Jun_30!H5)-3), 0), OFFSET(Jun_30!H$3, 40+2*(ROW(Jun_30!H5)-3)+1, 0) )</f>
        <v>548.49155903128519</v>
      </c>
      <c r="E5" s="5">
        <f ca="1">AVERAGE(Jun_30!I5,OFFSET(Jun_30!I$3, 40+2*(ROW(Jun_30!I5)-3), 0), OFFSET(Jun_30!I$3, 40+2*(ROW(Jun_30!I5)-3)+1, 0) )</f>
        <v>582.95395261313433</v>
      </c>
      <c r="F5" s="5">
        <f ca="1">AVERAGE(Jun_30!M5,OFFSET(Jun_30!M$3, 40+2*(ROW(Jun_30!M5)-3), 0), OFFSET(Jun_30!M$3, 40+2*(ROW(Jun_30!M5)-3)+1, 0) )</f>
        <v>582.22167476598577</v>
      </c>
      <c r="G5" s="4">
        <f ca="1">AVERAGE(Jun_30!Q5,OFFSET(Jun_30!Q$3, 40+2*(ROW(Jun_30!Q5)-3), 0), OFFSET(Jun_30!Q$3, 40+2*(ROW(Jun_30!Q5)-3)+1, 0) )</f>
        <v>618.2006443928309</v>
      </c>
      <c r="H5" s="5">
        <f ca="1">AVERAGE(Jun_30!R5,OFFSET(Jun_30!R$3, 40+2*(ROW(Jun_30!R5)-3), 0), OFFSET(Jun_30!R$3, 40+2*(ROW(Jun_30!R5)-3)+1, 0) )</f>
        <v>552.57184899659057</v>
      </c>
      <c r="I5" s="5">
        <f ca="1">AVERAGE(Jun_30!S5,OFFSET(Jun_30!S$3, 40+2*(ROW(Jun_30!S5)-3), 0), OFFSET(Jun_30!S$3, 40+2*(ROW(Jun_30!S5)-3)+1, 0) )</f>
        <v>587.2906121731894</v>
      </c>
      <c r="J5" s="5">
        <f ca="1">AVERAGE(Jun_30!W5,OFFSET(Jun_30!W$3, 40+2*(ROW(Jun_30!W5)-3), 0), OFFSET(Jun_30!W$3, 40+2*(ROW(Jun_30!W5)-3)+1, 0) )</f>
        <v>577.15666666666664</v>
      </c>
    </row>
    <row r="6" spans="1:10">
      <c r="A6" s="5">
        <v>4</v>
      </c>
      <c r="B6" s="6">
        <v>791.40000000000009</v>
      </c>
      <c r="C6" s="4">
        <f ca="1">AVERAGE(Jun_30!G6,OFFSET(Jun_30!G$3, 40+2*(ROW(Jun_30!G6)-3), 0), OFFSET(Jun_30!G$3, 40+2*(ROW(Jun_30!G6)-3)+1, 0) )</f>
        <v>768.00509517468743</v>
      </c>
      <c r="D6" s="5">
        <f ca="1">AVERAGE(Jun_30!H6,OFFSET(Jun_30!H$3, 40+2*(ROW(Jun_30!H6)-3), 0), OFFSET(Jun_30!H$3, 40+2*(ROW(Jun_30!H6)-3)+1, 0) )</f>
        <v>686.47291025761513</v>
      </c>
      <c r="E6" s="5">
        <f ca="1">AVERAGE(Jun_30!I6,OFFSET(Jun_30!I$3, 40+2*(ROW(Jun_30!I6)-3), 0), OFFSET(Jun_30!I$3, 40+2*(ROW(Jun_30!I6)-3)+1, 0) )</f>
        <v>729.60484041595316</v>
      </c>
      <c r="F6" s="5">
        <f ca="1">AVERAGE(Jun_30!M6,OFFSET(Jun_30!M$3, 40+2*(ROW(Jun_30!M6)-3), 0), OFFSET(Jun_30!M$3, 40+2*(ROW(Jun_30!M6)-3)+1, 0) )</f>
        <v>716.64300144399294</v>
      </c>
      <c r="G6" s="4">
        <f ca="1">AVERAGE(Jun_30!Q6,OFFSET(Jun_30!Q$3, 40+2*(ROW(Jun_30!Q6)-3), 0), OFFSET(Jun_30!Q$3, 40+2*(ROW(Jun_30!Q6)-3)+1, 0) )</f>
        <v>767.52211147586752</v>
      </c>
      <c r="H6" s="5">
        <f ca="1">AVERAGE(Jun_30!R6,OFFSET(Jun_30!R$3, 40+2*(ROW(Jun_30!R6)-3), 0), OFFSET(Jun_30!R$3, 40+2*(ROW(Jun_30!R6)-3)+1, 0) )</f>
        <v>686.04120058873525</v>
      </c>
      <c r="I6" s="5">
        <f ca="1">AVERAGE(Jun_30!S6,OFFSET(Jun_30!S$3, 40+2*(ROW(Jun_30!S6)-3), 0), OFFSET(Jun_30!S$3, 40+2*(ROW(Jun_30!S6)-3)+1, 0) )</f>
        <v>729.14600590207419</v>
      </c>
      <c r="J6" s="5">
        <f ca="1">AVERAGE(Jun_30!W6,OFFSET(Jun_30!W$3, 40+2*(ROW(Jun_30!W6)-3), 0), OFFSET(Jun_30!W$3, 40+2*(ROW(Jun_30!W6)-3)+1, 0) )</f>
        <v>718.67000000000007</v>
      </c>
    </row>
    <row r="7" spans="1:10">
      <c r="A7" s="5">
        <v>5</v>
      </c>
      <c r="B7" s="6">
        <v>727.59999999999991</v>
      </c>
      <c r="C7" s="4">
        <f ca="1">AVERAGE(Jun_30!G7,OFFSET(Jun_30!G$3, 40+2*(ROW(Jun_30!G7)-3), 0), OFFSET(Jun_30!G$3, 40+2*(ROW(Jun_30!G7)-3)+1, 0) )</f>
        <v>742.23119797902211</v>
      </c>
      <c r="D7" s="5">
        <f ca="1">AVERAGE(Jun_30!H7,OFFSET(Jun_30!H$3, 40+2*(ROW(Jun_30!H7)-3), 0), OFFSET(Jun_30!H$3, 40+2*(ROW(Jun_30!H7)-3)+1, 0) )</f>
        <v>663.43519562817698</v>
      </c>
      <c r="E7" s="5">
        <f ca="1">AVERAGE(Jun_30!I7,OFFSET(Jun_30!I$3, 40+2*(ROW(Jun_30!I7)-3), 0), OFFSET(Jun_30!I$3, 40+2*(ROW(Jun_30!I7)-3)+1, 0) )</f>
        <v>705.11963808007113</v>
      </c>
      <c r="F7" s="5">
        <f ca="1">AVERAGE(Jun_30!M7,OFFSET(Jun_30!M$3, 40+2*(ROW(Jun_30!M7)-3), 0), OFFSET(Jun_30!M$3, 40+2*(ROW(Jun_30!M7)-3)+1, 0) )</f>
        <v>691.79069329051561</v>
      </c>
      <c r="G7" s="4">
        <f ca="1">AVERAGE(Jun_30!Q7,OFFSET(Jun_30!Q$3, 40+2*(ROW(Jun_30!Q7)-3), 0), OFFSET(Jun_30!Q$3, 40+2*(ROW(Jun_30!Q7)-3)+1, 0) )</f>
        <v>746.23080131560926</v>
      </c>
      <c r="H7" s="5">
        <f ca="1">AVERAGE(Jun_30!R7,OFFSET(Jun_30!R$3, 40+2*(ROW(Jun_30!R7)-3), 0), OFFSET(Jun_30!R$3, 40+2*(ROW(Jun_30!R7)-3)+1, 0) )</f>
        <v>667.01019709573677</v>
      </c>
      <c r="I7" s="5">
        <f ca="1">AVERAGE(Jun_30!S7,OFFSET(Jun_30!S$3, 40+2*(ROW(Jun_30!S7)-3), 0), OFFSET(Jun_30!S$3, 40+2*(ROW(Jun_30!S7)-3)+1, 0) )</f>
        <v>708.91926124982865</v>
      </c>
      <c r="J7" s="5">
        <f ca="1">AVERAGE(Jun_30!W7,OFFSET(Jun_30!W$3, 40+2*(ROW(Jun_30!W7)-3), 0), OFFSET(Jun_30!W$3, 40+2*(ROW(Jun_30!W7)-3)+1, 0) )</f>
        <v>696.93</v>
      </c>
    </row>
    <row r="8" spans="1:10">
      <c r="A8" s="5">
        <v>6</v>
      </c>
      <c r="B8" s="6">
        <v>688.09999999999991</v>
      </c>
      <c r="C8" s="4">
        <f ca="1">AVERAGE(Jun_30!G8,OFFSET(Jun_30!G$3, 40+2*(ROW(Jun_30!G8)-3), 0), OFFSET(Jun_30!G$3, 40+2*(ROW(Jun_30!G8)-3)+1, 0) )</f>
        <v>666.01984065737406</v>
      </c>
      <c r="D8" s="5">
        <f ca="1">AVERAGE(Jun_30!H8,OFFSET(Jun_30!H$3, 40+2*(ROW(Jun_30!H8)-3), 0), OFFSET(Jun_30!H$3, 40+2*(ROW(Jun_30!H8)-3)+1, 0) )</f>
        <v>595.31451181503769</v>
      </c>
      <c r="E8" s="5">
        <f ca="1">AVERAGE(Jun_30!I8,OFFSET(Jun_30!I$3, 40+2*(ROW(Jun_30!I8)-3), 0), OFFSET(Jun_30!I$3, 40+2*(ROW(Jun_30!I8)-3)+1, 0) )</f>
        <v>632.71884862450531</v>
      </c>
      <c r="F8" s="5">
        <f ca="1">AVERAGE(Jun_30!M8,OFFSET(Jun_30!M$3, 40+2*(ROW(Jun_30!M8)-3), 0), OFFSET(Jun_30!M$3, 40+2*(ROW(Jun_30!M8)-3)+1, 0) )</f>
        <v>640.6612911089511</v>
      </c>
      <c r="G8" s="4">
        <f ca="1">AVERAGE(Jun_30!Q8,OFFSET(Jun_30!Q$3, 40+2*(ROW(Jun_30!Q8)-3), 0), OFFSET(Jun_30!Q$3, 40+2*(ROW(Jun_30!Q8)-3)+1, 0) )</f>
        <v>669.40387183788869</v>
      </c>
      <c r="H8" s="5">
        <f ca="1">AVERAGE(Jun_30!R8,OFFSET(Jun_30!R$3, 40+2*(ROW(Jun_30!R8)-3), 0), OFFSET(Jun_30!R$3, 40+2*(ROW(Jun_30!R8)-3)+1, 0) )</f>
        <v>598.33929087898662</v>
      </c>
      <c r="I8" s="5">
        <f ca="1">AVERAGE(Jun_30!S8,OFFSET(Jun_30!S$3, 40+2*(ROW(Jun_30!S8)-3), 0), OFFSET(Jun_30!S$3, 40+2*(ROW(Jun_30!S8)-3)+1, 0) )</f>
        <v>635.9336782459942</v>
      </c>
      <c r="J8" s="5">
        <f ca="1">AVERAGE(Jun_30!W8,OFFSET(Jun_30!W$3, 40+2*(ROW(Jun_30!W8)-3), 0), OFFSET(Jun_30!W$3, 40+2*(ROW(Jun_30!W8)-3)+1, 0) )</f>
        <v>629.29</v>
      </c>
    </row>
    <row r="9" spans="1:10">
      <c r="A9" s="5">
        <v>7</v>
      </c>
      <c r="B9" s="6">
        <v>644</v>
      </c>
      <c r="C9" s="4">
        <f ca="1">AVERAGE(Jun_30!G9,OFFSET(Jun_30!G$3, 40+2*(ROW(Jun_30!G9)-3), 0), OFFSET(Jun_30!G$3, 40+2*(ROW(Jun_30!G9)-3)+1, 0) )</f>
        <v>679.82276716898025</v>
      </c>
      <c r="D9" s="5">
        <f ca="1">AVERAGE(Jun_30!H9,OFFSET(Jun_30!H$3, 40+2*(ROW(Jun_30!H9)-3), 0), OFFSET(Jun_30!H$3, 40+2*(ROW(Jun_30!H9)-3)+1, 0) )</f>
        <v>607.65210591698713</v>
      </c>
      <c r="E9" s="5">
        <f ca="1">AVERAGE(Jun_30!I9,OFFSET(Jun_30!I$3, 40+2*(ROW(Jun_30!I9)-3), 0), OFFSET(Jun_30!I$3, 40+2*(ROW(Jun_30!I9)-3)+1, 0) )</f>
        <v>645.83162881053124</v>
      </c>
      <c r="F9" s="5">
        <f ca="1">AVERAGE(Jun_30!M9,OFFSET(Jun_30!M$3, 40+2*(ROW(Jun_30!M9)-3), 0), OFFSET(Jun_30!M$3, 40+2*(ROW(Jun_30!M9)-3)+1, 0) )</f>
        <v>624.58094261994586</v>
      </c>
      <c r="G9" s="4">
        <f ca="1">AVERAGE(Jun_30!Q9,OFFSET(Jun_30!Q$3, 40+2*(ROW(Jun_30!Q9)-3), 0), OFFSET(Jun_30!Q$3, 40+2*(ROW(Jun_30!Q9)-3)+1, 0) )</f>
        <v>686.70574226760993</v>
      </c>
      <c r="H9" s="5">
        <f ca="1">AVERAGE(Jun_30!R9,OFFSET(Jun_30!R$3, 40+2*(ROW(Jun_30!R9)-3), 0), OFFSET(Jun_30!R$3, 40+2*(ROW(Jun_30!R9)-3)+1, 0) )</f>
        <v>613.80437753194599</v>
      </c>
      <c r="I9" s="5">
        <f ca="1">AVERAGE(Jun_30!S9,OFFSET(Jun_30!S$3, 40+2*(ROW(Jun_30!S9)-3), 0), OFFSET(Jun_30!S$3, 40+2*(ROW(Jun_30!S9)-3)+1, 0) )</f>
        <v>652.37045515422949</v>
      </c>
      <c r="J9" s="5">
        <f ca="1">AVERAGE(Jun_30!W9,OFFSET(Jun_30!W$3, 40+2*(ROW(Jun_30!W9)-3), 0), OFFSET(Jun_30!W$3, 40+2*(ROW(Jun_30!W9)-3)+1, 0) )</f>
        <v>635.27666666666664</v>
      </c>
    </row>
    <row r="10" spans="1:10">
      <c r="A10" s="5">
        <v>8</v>
      </c>
      <c r="B10" s="6">
        <v>1140.5</v>
      </c>
      <c r="C10" s="4">
        <f ca="1">AVERAGE(Jun_30!G10,OFFSET(Jun_30!G$3, 40+2*(ROW(Jun_30!G10)-3), 0), OFFSET(Jun_30!G$3, 40+2*(ROW(Jun_30!G10)-3)+1, 0) )</f>
        <v>1176.7564323429642</v>
      </c>
      <c r="D10" s="5">
        <f ca="1">AVERAGE(Jun_30!H10,OFFSET(Jun_30!H$3, 40+2*(ROW(Jun_30!H10)-3), 0), OFFSET(Jun_30!H$3, 40+2*(ROW(Jun_30!H10)-3)+1, 0) )</f>
        <v>1051.830798845288</v>
      </c>
      <c r="E10" s="5">
        <f ca="1">AVERAGE(Jun_30!I10,OFFSET(Jun_30!I$3, 40+2*(ROW(Jun_30!I10)-3), 0), OFFSET(Jun_30!I$3, 40+2*(ROW(Jun_30!I10)-3)+1, 0) )</f>
        <v>1117.9186107258158</v>
      </c>
      <c r="F10" s="5">
        <f ca="1">AVERAGE(Jun_30!M10,OFFSET(Jun_30!M$3, 40+2*(ROW(Jun_30!M10)-3), 0), OFFSET(Jun_30!M$3, 40+2*(ROW(Jun_30!M10)-3)+1, 0) )</f>
        <v>1100.9583461331179</v>
      </c>
      <c r="G10" s="4">
        <f ca="1">AVERAGE(Jun_30!Q10,OFFSET(Jun_30!Q$3, 40+2*(ROW(Jun_30!Q10)-3), 0), OFFSET(Jun_30!Q$3, 40+2*(ROW(Jun_30!Q10)-3)+1, 0) )</f>
        <v>1171.9872645844489</v>
      </c>
      <c r="H10" s="5">
        <f ca="1">AVERAGE(Jun_30!R10,OFFSET(Jun_30!R$3, 40+2*(ROW(Jun_30!R10)-3), 0), OFFSET(Jun_30!R$3, 40+2*(ROW(Jun_30!R10)-3)+1, 0) )</f>
        <v>1047.5679306803966</v>
      </c>
      <c r="I10" s="5">
        <f ca="1">AVERAGE(Jun_30!S10,OFFSET(Jun_30!S$3, 40+2*(ROW(Jun_30!S10)-3), 0), OFFSET(Jun_30!S$3, 40+2*(ROW(Jun_30!S10)-3)+1, 0) )</f>
        <v>1113.3879013552264</v>
      </c>
      <c r="J10" s="5">
        <f ca="1">AVERAGE(Jun_30!W10,OFFSET(Jun_30!W$3, 40+2*(ROW(Jun_30!W10)-3), 0), OFFSET(Jun_30!W$3, 40+2*(ROW(Jun_30!W10)-3)+1, 0) )</f>
        <v>1084.0999999999999</v>
      </c>
    </row>
    <row r="11" spans="1:10">
      <c r="A11" s="5">
        <v>9</v>
      </c>
      <c r="B11" s="6">
        <v>592.70000000000005</v>
      </c>
      <c r="C11" s="4">
        <f ca="1">AVERAGE(Jun_30!G11,OFFSET(Jun_30!G$3, 40+2*(ROW(Jun_30!G11)-3), 0), OFFSET(Jun_30!G$3, 40+2*(ROW(Jun_30!G11)-3)+1, 0) )</f>
        <v>616.44760181792799</v>
      </c>
      <c r="D11" s="5">
        <f ca="1">AVERAGE(Jun_30!H11,OFFSET(Jun_30!H$3, 40+2*(ROW(Jun_30!H11)-3), 0), OFFSET(Jun_30!H$3, 40+2*(ROW(Jun_30!H11)-3)+1, 0) )</f>
        <v>551.00491116537034</v>
      </c>
      <c r="E11" s="5">
        <f ca="1">AVERAGE(Jun_30!I11,OFFSET(Jun_30!I$3, 40+2*(ROW(Jun_30!I11)-3), 0), OFFSET(Jun_30!I$3, 40+2*(ROW(Jun_30!I11)-3)+1, 0) )</f>
        <v>585.62522172703154</v>
      </c>
      <c r="F11" s="5">
        <f ca="1">AVERAGE(Jun_30!M11,OFFSET(Jun_30!M$3, 40+2*(ROW(Jun_30!M11)-3), 0), OFFSET(Jun_30!M$3, 40+2*(ROW(Jun_30!M11)-3)+1, 0) )</f>
        <v>566.76596731854772</v>
      </c>
      <c r="G11" s="4">
        <f ca="1">AVERAGE(Jun_30!Q11,OFFSET(Jun_30!Q$3, 40+2*(ROW(Jun_30!Q11)-3), 0), OFFSET(Jun_30!Q$3, 40+2*(ROW(Jun_30!Q11)-3)+1, 0) )</f>
        <v>618.60247351936653</v>
      </c>
      <c r="H11" s="5">
        <f ca="1">AVERAGE(Jun_30!R11,OFFSET(Jun_30!R$3, 40+2*(ROW(Jun_30!R11)-3), 0), OFFSET(Jun_30!R$3, 40+2*(ROW(Jun_30!R11)-3)+1, 0) )</f>
        <v>552.93101954331257</v>
      </c>
      <c r="I11" s="5">
        <f ca="1">AVERAGE(Jun_30!S11,OFFSET(Jun_30!S$3, 40+2*(ROW(Jun_30!S11)-3), 0), OFFSET(Jun_30!S$3, 40+2*(ROW(Jun_30!S11)-3)+1, 0) )</f>
        <v>587.67234984339814</v>
      </c>
      <c r="J11" s="5">
        <f ca="1">AVERAGE(Jun_30!W11,OFFSET(Jun_30!W$3, 40+2*(ROW(Jun_30!W11)-3), 0), OFFSET(Jun_30!W$3, 40+2*(ROW(Jun_30!W11)-3)+1, 0) )</f>
        <v>577.23</v>
      </c>
    </row>
    <row r="12" spans="1:10">
      <c r="A12" s="5">
        <v>10</v>
      </c>
      <c r="B12" s="6">
        <v>890.80000000000018</v>
      </c>
      <c r="C12" s="4">
        <f ca="1">AVERAGE(Jun_30!G12,OFFSET(Jun_30!G$3, 40+2*(ROW(Jun_30!G12)-3), 0), OFFSET(Jun_30!G$3, 40+2*(ROW(Jun_30!G12)-3)+1, 0) )</f>
        <v>946.23605866978505</v>
      </c>
      <c r="D12" s="5">
        <f ca="1">AVERAGE(Jun_30!H12,OFFSET(Jun_30!H$3, 40+2*(ROW(Jun_30!H12)-3), 0), OFFSET(Jun_30!H$3, 40+2*(ROW(Jun_30!H12)-3)+1, 0) )</f>
        <v>845.7826973634792</v>
      </c>
      <c r="E12" s="5">
        <f ca="1">AVERAGE(Jun_30!I12,OFFSET(Jun_30!I$3, 40+2*(ROW(Jun_30!I12)-3), 0), OFFSET(Jun_30!I$3, 40+2*(ROW(Jun_30!I12)-3)+1, 0) )</f>
        <v>898.92425573629578</v>
      </c>
      <c r="F12" s="5">
        <f ca="1">AVERAGE(Jun_30!M12,OFFSET(Jun_30!M$3, 40+2*(ROW(Jun_30!M12)-3), 0), OFFSET(Jun_30!M$3, 40+2*(ROW(Jun_30!M12)-3)+1, 0) )</f>
        <v>869.70108608351268</v>
      </c>
      <c r="G12" s="4">
        <f ca="1">AVERAGE(Jun_30!Q12,OFFSET(Jun_30!Q$3, 40+2*(ROW(Jun_30!Q12)-3), 0), OFFSET(Jun_30!Q$3, 40+2*(ROW(Jun_30!Q12)-3)+1, 0) )</f>
        <v>950.42930765444692</v>
      </c>
      <c r="H12" s="5">
        <f ca="1">AVERAGE(Jun_30!R12,OFFSET(Jun_30!R$3, 40+2*(ROW(Jun_30!R12)-3), 0), OFFSET(Jun_30!R$3, 40+2*(ROW(Jun_30!R12)-3)+1, 0) )</f>
        <v>849.53078686447532</v>
      </c>
      <c r="I12" s="5">
        <f ca="1">AVERAGE(Jun_30!S12,OFFSET(Jun_30!S$3, 40+2*(ROW(Jun_30!S12)-3), 0), OFFSET(Jun_30!S$3, 40+2*(ROW(Jun_30!S12)-3)+1, 0) )</f>
        <v>902.90784227172446</v>
      </c>
      <c r="J12" s="5">
        <f ca="1">AVERAGE(Jun_30!W12,OFFSET(Jun_30!W$3, 40+2*(ROW(Jun_30!W12)-3), 0), OFFSET(Jun_30!W$3, 40+2*(ROW(Jun_30!W12)-3)+1, 0) )</f>
        <v>875.28666666666675</v>
      </c>
    </row>
    <row r="13" spans="1:10">
      <c r="A13" s="5">
        <v>11</v>
      </c>
      <c r="B13" s="6">
        <v>966.09999999999991</v>
      </c>
      <c r="C13" s="4">
        <f ca="1">AVERAGE(Jun_30!G13,OFFSET(Jun_30!G$3, 40+2*(ROW(Jun_30!G13)-3), 0), OFFSET(Jun_30!G$3, 40+2*(ROW(Jun_30!G13)-3)+1, 0) )</f>
        <v>964.50078410348397</v>
      </c>
      <c r="D13" s="5">
        <f ca="1">AVERAGE(Jun_30!H13,OFFSET(Jun_30!H$3, 40+2*(ROW(Jun_30!H13)-3), 0), OFFSET(Jun_30!H$3, 40+2*(ROW(Jun_30!H13)-3)+1, 0) )</f>
        <v>862.10842137534371</v>
      </c>
      <c r="E13" s="5">
        <f ca="1">AVERAGE(Jun_30!I13,OFFSET(Jun_30!I$3, 40+2*(ROW(Jun_30!I13)-3), 0), OFFSET(Jun_30!I$3, 40+2*(ROW(Jun_30!I13)-3)+1, 0) )</f>
        <v>916.27574489830965</v>
      </c>
      <c r="F13" s="5">
        <f ca="1">AVERAGE(Jun_30!M13,OFFSET(Jun_30!M$3, 40+2*(ROW(Jun_30!M13)-3), 0), OFFSET(Jun_30!M$3, 40+2*(ROW(Jun_30!M13)-3)+1, 0) )</f>
        <v>920.10158825957899</v>
      </c>
      <c r="G13" s="4">
        <f ca="1">AVERAGE(Jun_30!Q13,OFFSET(Jun_30!Q$3, 40+2*(ROW(Jun_30!Q13)-3), 0), OFFSET(Jun_30!Q$3, 40+2*(ROW(Jun_30!Q13)-3)+1, 0) )</f>
        <v>971.49493083733523</v>
      </c>
      <c r="H13" s="5">
        <f ca="1">AVERAGE(Jun_30!R13,OFFSET(Jun_30!R$3, 40+2*(ROW(Jun_30!R13)-3), 0), OFFSET(Jun_30!R$3, 40+2*(ROW(Jun_30!R13)-3)+1, 0) )</f>
        <v>868.36006253413507</v>
      </c>
      <c r="I13" s="5">
        <f ca="1">AVERAGE(Jun_30!S13,OFFSET(Jun_30!S$3, 40+2*(ROW(Jun_30!S13)-3), 0), OFFSET(Jun_30!S$3, 40+2*(ROW(Jun_30!S13)-3)+1, 0) )</f>
        <v>922.9201842954684</v>
      </c>
      <c r="J13" s="5">
        <f ca="1">AVERAGE(Jun_30!W13,OFFSET(Jun_30!W$3, 40+2*(ROW(Jun_30!W13)-3), 0), OFFSET(Jun_30!W$3, 40+2*(ROW(Jun_30!W13)-3)+1, 0) )</f>
        <v>905.34</v>
      </c>
    </row>
    <row r="14" spans="1:10">
      <c r="A14" s="5">
        <v>12</v>
      </c>
      <c r="B14" s="6">
        <v>800.8</v>
      </c>
      <c r="C14" s="4">
        <f ca="1">AVERAGE(Jun_30!G14,OFFSET(Jun_30!G$3, 40+2*(ROW(Jun_30!G14)-3), 0), OFFSET(Jun_30!G$3, 40+2*(ROW(Jun_30!G14)-3)+1, 0) )</f>
        <v>805.50477800059491</v>
      </c>
      <c r="D14" s="5">
        <f ca="1">AVERAGE(Jun_30!H14,OFFSET(Jun_30!H$3, 40+2*(ROW(Jun_30!H14)-3), 0), OFFSET(Jun_30!H$3, 40+2*(ROW(Jun_30!H14)-3)+1, 0) )</f>
        <v>719.99158944994906</v>
      </c>
      <c r="E14" s="5">
        <f ca="1">AVERAGE(Jun_30!I14,OFFSET(Jun_30!I$3, 40+2*(ROW(Jun_30!I14)-3), 0), OFFSET(Jun_30!I$3, 40+2*(ROW(Jun_30!I14)-3)+1, 0) )</f>
        <v>765.22953910056515</v>
      </c>
      <c r="F14" s="5">
        <f ca="1">AVERAGE(Jun_30!M14,OFFSET(Jun_30!M$3, 40+2*(ROW(Jun_30!M14)-3), 0), OFFSET(Jun_30!M$3, 40+2*(ROW(Jun_30!M14)-3)+1, 0) )</f>
        <v>757.28782651603797</v>
      </c>
      <c r="G14" s="4">
        <f ca="1">AVERAGE(Jun_30!Q14,OFFSET(Jun_30!Q$3, 40+2*(ROW(Jun_30!Q14)-3), 0), OFFSET(Jun_30!Q$3, 40+2*(ROW(Jun_30!Q14)-3)+1, 0) )</f>
        <v>820.60056409553863</v>
      </c>
      <c r="H14" s="5">
        <f ca="1">AVERAGE(Jun_30!R14,OFFSET(Jun_30!R$3, 40+2*(ROW(Jun_30!R14)-3), 0), OFFSET(Jun_30!R$3, 40+2*(ROW(Jun_30!R14)-3)+1, 0) )</f>
        <v>733.48479187572912</v>
      </c>
      <c r="I14" s="5">
        <f ca="1">AVERAGE(Jun_30!S14,OFFSET(Jun_30!S$3, 40+2*(ROW(Jun_30!S14)-3), 0), OFFSET(Jun_30!S$3, 40+2*(ROW(Jun_30!S14)-3)+1, 0) )</f>
        <v>779.57053589076168</v>
      </c>
      <c r="J14" s="5">
        <f ca="1">AVERAGE(Jun_30!W14,OFFSET(Jun_30!W$3, 40+2*(ROW(Jun_30!W14)-3), 0), OFFSET(Jun_30!W$3, 40+2*(ROW(Jun_30!W14)-3)+1, 0) )</f>
        <v>758.92666666666662</v>
      </c>
    </row>
    <row r="15" spans="1:10">
      <c r="A15" s="5">
        <v>13</v>
      </c>
      <c r="B15" s="6">
        <v>911.40000000000009</v>
      </c>
      <c r="C15" s="4">
        <f ca="1">AVERAGE(Jun_30!G15,OFFSET(Jun_30!G$3, 40+2*(ROW(Jun_30!G15)-3), 0), OFFSET(Jun_30!G$3, 40+2*(ROW(Jun_30!G15)-3)+1, 0) )</f>
        <v>948.74514231722549</v>
      </c>
      <c r="D15" s="5">
        <f ca="1">AVERAGE(Jun_30!H15,OFFSET(Jun_30!H$3, 40+2*(ROW(Jun_30!H15)-3), 0), OFFSET(Jun_30!H$3, 40+2*(ROW(Jun_30!H15)-3)+1, 0) )</f>
        <v>848.02541419486499</v>
      </c>
      <c r="E15" s="5">
        <f ca="1">AVERAGE(Jun_30!I15,OFFSET(Jun_30!I$3, 40+2*(ROW(Jun_30!I15)-3), 0), OFFSET(Jun_30!I$3, 40+2*(ROW(Jun_30!I15)-3)+1, 0) )</f>
        <v>901.30788520136412</v>
      </c>
      <c r="F15" s="5">
        <f ca="1">AVERAGE(Jun_30!M15,OFFSET(Jun_30!M$3, 40+2*(ROW(Jun_30!M15)-3), 0), OFFSET(Jun_30!M$3, 40+2*(ROW(Jun_30!M15)-3)+1, 0) )</f>
        <v>890.5386461527487</v>
      </c>
      <c r="G15" s="4">
        <f ca="1">AVERAGE(Jun_30!Q15,OFFSET(Jun_30!Q$3, 40+2*(ROW(Jun_30!Q15)-3), 0), OFFSET(Jun_30!Q$3, 40+2*(ROW(Jun_30!Q15)-3)+1, 0) )</f>
        <v>952.97552470577239</v>
      </c>
      <c r="H15" s="5">
        <f ca="1">AVERAGE(Jun_30!R15,OFFSET(Jun_30!R$3, 40+2*(ROW(Jun_30!R15)-3), 0), OFFSET(Jun_30!R$3, 40+2*(ROW(Jun_30!R15)-3)+1, 0) )</f>
        <v>851.80669498064901</v>
      </c>
      <c r="I15" s="5">
        <f ca="1">AVERAGE(Jun_30!S15,OFFSET(Jun_30!S$3, 40+2*(ROW(Jun_30!S15)-3), 0), OFFSET(Jun_30!S$3, 40+2*(ROW(Jun_30!S15)-3)+1, 0) )</f>
        <v>905.32674847048372</v>
      </c>
      <c r="J15" s="5">
        <f ca="1">AVERAGE(Jun_30!W15,OFFSET(Jun_30!W$3, 40+2*(ROW(Jun_30!W15)-3), 0), OFFSET(Jun_30!W$3, 40+2*(ROW(Jun_30!W15)-3)+1, 0) )</f>
        <v>887.17666666666662</v>
      </c>
    </row>
    <row r="16" spans="1:10">
      <c r="A16" s="5">
        <v>14</v>
      </c>
      <c r="B16" s="6">
        <v>586</v>
      </c>
      <c r="C16" s="4">
        <f ca="1">AVERAGE(Jun_30!G16,OFFSET(Jun_30!G$3, 40+2*(ROW(Jun_30!G16)-3), 0), OFFSET(Jun_30!G$3, 40+2*(ROW(Jun_30!G16)-3)+1, 0) )</f>
        <v>621.75659831914209</v>
      </c>
      <c r="D16" s="5">
        <f ca="1">AVERAGE(Jun_30!H16,OFFSET(Jun_30!H$3, 40+2*(ROW(Jun_30!H16)-3), 0), OFFSET(Jun_30!H$3, 40+2*(ROW(Jun_30!H16)-3)+1, 0) )</f>
        <v>555.75029931661311</v>
      </c>
      <c r="E16" s="5">
        <f ca="1">AVERAGE(Jun_30!I16,OFFSET(Jun_30!I$3, 40+2*(ROW(Jun_30!I16)-3), 0), OFFSET(Jun_30!I$3, 40+2*(ROW(Jun_30!I16)-3)+1, 0) )</f>
        <v>590.66876840318503</v>
      </c>
      <c r="F16" s="5">
        <f ca="1">AVERAGE(Jun_30!M16,OFFSET(Jun_30!M$3, 40+2*(ROW(Jun_30!M16)-3), 0), OFFSET(Jun_30!M$3, 40+2*(ROW(Jun_30!M16)-3)+1, 0) )</f>
        <v>585.4619179788624</v>
      </c>
      <c r="G16" s="4">
        <f ca="1">AVERAGE(Jun_30!Q16,OFFSET(Jun_30!Q$3, 40+2*(ROW(Jun_30!Q16)-3), 0), OFFSET(Jun_30!Q$3, 40+2*(ROW(Jun_30!Q16)-3)+1, 0) )</f>
        <v>624.46501378090625</v>
      </c>
      <c r="H16" s="5">
        <f ca="1">AVERAGE(Jun_30!R16,OFFSET(Jun_30!R$3, 40+2*(ROW(Jun_30!R16)-3), 0), OFFSET(Jun_30!R$3, 40+2*(ROW(Jun_30!R16)-3)+1, 0) )</f>
        <v>558.17118669861804</v>
      </c>
      <c r="I16" s="5">
        <f ca="1">AVERAGE(Jun_30!S16,OFFSET(Jun_30!S$3, 40+2*(ROW(Jun_30!S16)-3), 0), OFFSET(Jun_30!S$3, 40+2*(ROW(Jun_30!S16)-3)+1, 0) )</f>
        <v>593.24176309186089</v>
      </c>
      <c r="J16" s="5">
        <f ca="1">AVERAGE(Jun_30!W16,OFFSET(Jun_30!W$3, 40+2*(ROW(Jun_30!W16)-3), 0), OFFSET(Jun_30!W$3, 40+2*(ROW(Jun_30!W16)-3)+1, 0) )</f>
        <v>582.01333333333332</v>
      </c>
    </row>
    <row r="17" spans="1:10">
      <c r="A17" s="5">
        <v>15</v>
      </c>
      <c r="B17" s="6">
        <v>1043.5999999999999</v>
      </c>
      <c r="C17" s="4">
        <f ca="1">AVERAGE(Jun_30!G17,OFFSET(Jun_30!G$3, 40+2*(ROW(Jun_30!G17)-3), 0), OFFSET(Jun_30!G$3, 40+2*(ROW(Jun_30!G17)-3)+1, 0) )</f>
        <v>1071.8165482410566</v>
      </c>
      <c r="D17" s="5">
        <f ca="1">AVERAGE(Jun_30!H17,OFFSET(Jun_30!H$3, 40+2*(ROW(Jun_30!H17)-3), 0), OFFSET(Jun_30!H$3, 40+2*(ROW(Jun_30!H17)-3)+1, 0) )</f>
        <v>958.03143723408948</v>
      </c>
      <c r="E17" s="5">
        <f ca="1">AVERAGE(Jun_30!I17,OFFSET(Jun_30!I$3, 40+2*(ROW(Jun_30!I17)-3), 0), OFFSET(Jun_30!I$3, 40+2*(ROW(Jun_30!I17)-3)+1, 0) )</f>
        <v>1018.2257208290035</v>
      </c>
      <c r="F17" s="5">
        <f ca="1">AVERAGE(Jun_30!M17,OFFSET(Jun_30!M$3, 40+2*(ROW(Jun_30!M17)-3), 0), OFFSET(Jun_30!M$3, 40+2*(ROW(Jun_30!M17)-3)+1, 0) )</f>
        <v>993.74922631349227</v>
      </c>
      <c r="G17" s="4">
        <f ca="1">AVERAGE(Jun_30!Q17,OFFSET(Jun_30!Q$3, 40+2*(ROW(Jun_30!Q17)-3), 0), OFFSET(Jun_30!Q$3, 40+2*(ROW(Jun_30!Q17)-3)+1, 0) )</f>
        <v>1076.1712875535179</v>
      </c>
      <c r="H17" s="5">
        <f ca="1">AVERAGE(Jun_30!R17,OFFSET(Jun_30!R$3, 40+2*(ROW(Jun_30!R17)-3), 0), OFFSET(Jun_30!R$3, 40+2*(ROW(Jun_30!R17)-3)+1, 0) )</f>
        <v>961.92387308903506</v>
      </c>
      <c r="I17" s="5">
        <f ca="1">AVERAGE(Jun_30!S17,OFFSET(Jun_30!S$3, 40+2*(ROW(Jun_30!S17)-3), 0), OFFSET(Jun_30!S$3, 40+2*(ROW(Jun_30!S17)-3)+1, 0) )</f>
        <v>1022.3627231758422</v>
      </c>
      <c r="J17" s="5">
        <f ca="1">AVERAGE(Jun_30!W17,OFFSET(Jun_30!W$3, 40+2*(ROW(Jun_30!W17)-3), 0), OFFSET(Jun_30!W$3, 40+2*(ROW(Jun_30!W17)-3)+1, 0) )</f>
        <v>1004.52</v>
      </c>
    </row>
    <row r="18" spans="1:10">
      <c r="A18" s="5">
        <v>16</v>
      </c>
      <c r="B18" s="6">
        <v>667.3</v>
      </c>
      <c r="C18" s="4">
        <f ca="1">AVERAGE(Jun_30!G18,OFFSET(Jun_30!G$3, 40+2*(ROW(Jun_30!G18)-3), 0), OFFSET(Jun_30!G$3, 40+2*(ROW(Jun_30!G18)-3)+1, 0) )</f>
        <v>723.51617968527773</v>
      </c>
      <c r="D18" s="5">
        <f ca="1">AVERAGE(Jun_30!H18,OFFSET(Jun_30!H$3, 40+2*(ROW(Jun_30!H18)-3), 0), OFFSET(Jun_30!H$3, 40+2*(ROW(Jun_30!H18)-3)+1, 0) )</f>
        <v>646.70698229424193</v>
      </c>
      <c r="E18" s="5">
        <f ca="1">AVERAGE(Jun_30!I18,OFFSET(Jun_30!I$3, 40+2*(ROW(Jun_30!I18)-3), 0), OFFSET(Jun_30!I$3, 40+2*(ROW(Jun_30!I18)-3)+1, 0) )</f>
        <v>687.34037070101385</v>
      </c>
      <c r="F18" s="5">
        <f ca="1">AVERAGE(Jun_30!M18,OFFSET(Jun_30!M$3, 40+2*(ROW(Jun_30!M18)-3), 0), OFFSET(Jun_30!M$3, 40+2*(ROW(Jun_30!M18)-3)+1, 0) )</f>
        <v>666.4845729277979</v>
      </c>
      <c r="G18" s="4">
        <f ca="1">AVERAGE(Jun_30!Q18,OFFSET(Jun_30!Q$3, 40+2*(ROW(Jun_30!Q18)-3), 0), OFFSET(Jun_30!Q$3, 40+2*(ROW(Jun_30!Q18)-3)+1, 0) )</f>
        <v>721.00282343333936</v>
      </c>
      <c r="H18" s="5">
        <f ca="1">AVERAGE(Jun_30!R18,OFFSET(Jun_30!R$3, 40+2*(ROW(Jun_30!R18)-3), 0), OFFSET(Jun_30!R$3, 40+2*(ROW(Jun_30!R18)-3)+1, 0) )</f>
        <v>644.46044644230221</v>
      </c>
      <c r="I18" s="5">
        <f ca="1">AVERAGE(Jun_30!S18,OFFSET(Jun_30!S$3, 40+2*(ROW(Jun_30!S18)-3), 0), OFFSET(Jun_30!S$3, 40+2*(ROW(Jun_30!S18)-3)+1, 0) )</f>
        <v>684.95268226167229</v>
      </c>
      <c r="J18" s="5">
        <f ca="1">AVERAGE(Jun_30!W18,OFFSET(Jun_30!W$3, 40+2*(ROW(Jun_30!W18)-3), 0), OFFSET(Jun_30!W$3, 40+2*(ROW(Jun_30!W18)-3)+1, 0) )</f>
        <v>678.67666666666673</v>
      </c>
    </row>
    <row r="19" spans="1:10">
      <c r="A19" s="5">
        <v>17</v>
      </c>
      <c r="B19" s="6">
        <v>698.5</v>
      </c>
      <c r="C19" s="4">
        <f ca="1">AVERAGE(Jun_30!G19,OFFSET(Jun_30!G$3, 40+2*(ROW(Jun_30!G19)-3), 0), OFFSET(Jun_30!G$3, 40+2*(ROW(Jun_30!G19)-3)+1, 0) )</f>
        <v>770.33793494628571</v>
      </c>
      <c r="D19" s="5">
        <f ca="1">AVERAGE(Jun_30!H19,OFFSET(Jun_30!H$3, 40+2*(ROW(Jun_30!H19)-3), 0), OFFSET(Jun_30!H$3, 40+2*(ROW(Jun_30!H19)-3)+1, 0) )</f>
        <v>688.55809343834574</v>
      </c>
      <c r="E19" s="5">
        <f ca="1">AVERAGE(Jun_30!I19,OFFSET(Jun_30!I$3, 40+2*(ROW(Jun_30!I19)-3), 0), OFFSET(Jun_30!I$3, 40+2*(ROW(Jun_30!I19)-3)+1, 0) )</f>
        <v>731.82103819897145</v>
      </c>
      <c r="F19" s="5">
        <f ca="1">AVERAGE(Jun_30!M19,OFFSET(Jun_30!M$3, 40+2*(ROW(Jun_30!M19)-3), 0), OFFSET(Jun_30!M$3, 40+2*(ROW(Jun_30!M19)-3)+1, 0) )</f>
        <v>722.60034137174898</v>
      </c>
      <c r="G19" s="4">
        <f ca="1">AVERAGE(Jun_30!Q19,OFFSET(Jun_30!Q$3, 40+2*(ROW(Jun_30!Q19)-3), 0), OFFSET(Jun_30!Q$3, 40+2*(ROW(Jun_30!Q19)-3)+1, 0) )</f>
        <v>768.93340845027353</v>
      </c>
      <c r="H19" s="5">
        <f ca="1">AVERAGE(Jun_30!R19,OFFSET(Jun_30!R$3, 40+2*(ROW(Jun_30!R19)-3), 0), OFFSET(Jun_30!R$3, 40+2*(ROW(Jun_30!R19)-3)+1, 0) )</f>
        <v>687.30267287237666</v>
      </c>
      <c r="I19" s="5">
        <f ca="1">AVERAGE(Jun_30!S19,OFFSET(Jun_30!S$3, 40+2*(ROW(Jun_30!S19)-3), 0), OFFSET(Jun_30!S$3, 40+2*(ROW(Jun_30!S19)-3)+1, 0) )</f>
        <v>730.48673802775977</v>
      </c>
      <c r="J19" s="5">
        <f ca="1">AVERAGE(Jun_30!W19,OFFSET(Jun_30!W$3, 40+2*(ROW(Jun_30!W19)-3), 0), OFFSET(Jun_30!W$3, 40+2*(ROW(Jun_30!W19)-3)+1, 0) )</f>
        <v>723.93333333333328</v>
      </c>
    </row>
    <row r="20" spans="1:10">
      <c r="A20" s="5">
        <v>18</v>
      </c>
      <c r="B20" s="6">
        <v>457.20000000000005</v>
      </c>
      <c r="C20" s="4">
        <f ca="1">AVERAGE(Jun_30!G20,OFFSET(Jun_30!G$3, 40+2*(ROW(Jun_30!G20)-3), 0), OFFSET(Jun_30!G$3, 40+2*(ROW(Jun_30!G20)-3)+1, 0) )</f>
        <v>477.83596866223212</v>
      </c>
      <c r="D20" s="5">
        <f ca="1">AVERAGE(Jun_30!H20,OFFSET(Jun_30!H$3, 40+2*(ROW(Jun_30!H20)-3), 0), OFFSET(Jun_30!H$3, 40+2*(ROW(Jun_30!H20)-3)+1, 0) )</f>
        <v>427.1084268766715</v>
      </c>
      <c r="E20" s="5">
        <f ca="1">AVERAGE(Jun_30!I20,OFFSET(Jun_30!I$3, 40+2*(ROW(Jun_30!I20)-3), 0), OFFSET(Jun_30!I$3, 40+2*(ROW(Jun_30!I20)-3)+1, 0) )</f>
        <v>453.94417022912057</v>
      </c>
      <c r="F20" s="5">
        <f ca="1">AVERAGE(Jun_30!M20,OFFSET(Jun_30!M$3, 40+2*(ROW(Jun_30!M20)-3), 0), OFFSET(Jun_30!M$3, 40+2*(ROW(Jun_30!M20)-3)+1, 0) )</f>
        <v>434.227857067348</v>
      </c>
      <c r="G20" s="4">
        <f ca="1">AVERAGE(Jun_30!Q20,OFFSET(Jun_30!Q$3, 40+2*(ROW(Jun_30!Q20)-3), 0), OFFSET(Jun_30!Q$3, 40+2*(ROW(Jun_30!Q20)-3)+1, 0) )</f>
        <v>483.1912261964178</v>
      </c>
      <c r="H20" s="5">
        <f ca="1">AVERAGE(Jun_30!R20,OFFSET(Jun_30!R$3, 40+2*(ROW(Jun_30!R20)-3), 0), OFFSET(Jun_30!R$3, 40+2*(ROW(Jun_30!R20)-3)+1, 0) )</f>
        <v>431.8951649436047</v>
      </c>
      <c r="I20" s="5">
        <f ca="1">AVERAGE(Jun_30!S20,OFFSET(Jun_30!S$3, 40+2*(ROW(Jun_30!S20)-3), 0), OFFSET(Jun_30!S$3, 40+2*(ROW(Jun_30!S20)-3)+1, 0) )</f>
        <v>459.03166488659684</v>
      </c>
      <c r="J20" s="5">
        <f ca="1">AVERAGE(Jun_30!W20,OFFSET(Jun_30!W$3, 40+2*(ROW(Jun_30!W20)-3), 0), OFFSET(Jun_30!W$3, 40+2*(ROW(Jun_30!W20)-3)+1, 0) )</f>
        <v>448.89000000000004</v>
      </c>
    </row>
    <row r="21" spans="1:10">
      <c r="A21" s="5">
        <v>19</v>
      </c>
      <c r="B21" s="6">
        <v>795.60000000000014</v>
      </c>
      <c r="C21" s="4">
        <f ca="1">AVERAGE(Jun_30!G21,OFFSET(Jun_30!G$3, 40+2*(ROW(Jun_30!G21)-3), 0), OFFSET(Jun_30!G$3, 40+2*(ROW(Jun_30!G21)-3)+1, 0) )</f>
        <v>768.1510328716555</v>
      </c>
      <c r="D21" s="5">
        <f ca="1">AVERAGE(Jun_30!H21,OFFSET(Jun_30!H$3, 40+2*(ROW(Jun_30!H21)-3), 0), OFFSET(Jun_30!H$3, 40+2*(ROW(Jun_30!H21)-3)+1, 0) )</f>
        <v>686.60335506349395</v>
      </c>
      <c r="E21" s="5">
        <f ca="1">AVERAGE(Jun_30!I21,OFFSET(Jun_30!I$3, 40+2*(ROW(Jun_30!I21)-3), 0), OFFSET(Jun_30!I$3, 40+2*(ROW(Jun_30!I21)-3)+1, 0) )</f>
        <v>729.74348122807271</v>
      </c>
      <c r="F21" s="5">
        <f ca="1">AVERAGE(Jun_30!M21,OFFSET(Jun_30!M$3, 40+2*(ROW(Jun_30!M21)-3), 0), OFFSET(Jun_30!M$3, 40+2*(ROW(Jun_30!M21)-3)+1, 0) )</f>
        <v>730.46456846466435</v>
      </c>
      <c r="G21" s="4">
        <f ca="1">AVERAGE(Jun_30!Q21,OFFSET(Jun_30!Q$3, 40+2*(ROW(Jun_30!Q21)-3), 0), OFFSET(Jun_30!Q$3, 40+2*(ROW(Jun_30!Q21)-3)+1, 0) )</f>
        <v>767.69097881919697</v>
      </c>
      <c r="H21" s="5">
        <f ca="1">AVERAGE(Jun_30!R21,OFFSET(Jun_30!R$3, 40+2*(ROW(Jun_30!R21)-3), 0), OFFSET(Jun_30!R$3, 40+2*(ROW(Jun_30!R21)-3)+1, 0) )</f>
        <v>686.1921408069071</v>
      </c>
      <c r="I21" s="5">
        <f ca="1">AVERAGE(Jun_30!S21,OFFSET(Jun_30!S$3, 40+2*(ROW(Jun_30!S21)-3), 0), OFFSET(Jun_30!S$3, 40+2*(ROW(Jun_30!S21)-3)+1, 0) )</f>
        <v>729.30642987823705</v>
      </c>
      <c r="J21" s="5">
        <f ca="1">AVERAGE(Jun_30!W21,OFFSET(Jun_30!W$3, 40+2*(ROW(Jun_30!W21)-3), 0), OFFSET(Jun_30!W$3, 40+2*(ROW(Jun_30!W21)-3)+1, 0) )</f>
        <v>725.8366666666667</v>
      </c>
    </row>
    <row r="22" spans="1:10">
      <c r="A22" s="5">
        <v>20</v>
      </c>
      <c r="B22" s="6">
        <v>1183.3999999999999</v>
      </c>
      <c r="C22" s="4">
        <f ca="1">AVERAGE(Jun_30!G22,OFFSET(Jun_30!G$3, 40+2*(ROW(Jun_30!G22)-3), 0), OFFSET(Jun_30!G$3, 40+2*(ROW(Jun_30!G22)-3)+1, 0) )</f>
        <v>1215.187857511047</v>
      </c>
      <c r="D22" s="5">
        <f ca="1">AVERAGE(Jun_30!H22,OFFSET(Jun_30!H$3, 40+2*(ROW(Jun_30!H22)-3), 0), OFFSET(Jun_30!H$3, 40+2*(ROW(Jun_30!H22)-3)+1, 0) )</f>
        <v>1086.1823056858523</v>
      </c>
      <c r="E22" s="5">
        <f ca="1">AVERAGE(Jun_30!I22,OFFSET(Jun_30!I$3, 40+2*(ROW(Jun_30!I22)-3), 0), OFFSET(Jun_30!I$3, 40+2*(ROW(Jun_30!I22)-3)+1, 0) )</f>
        <v>1154.4284646354945</v>
      </c>
      <c r="F22" s="5">
        <f ca="1">AVERAGE(Jun_30!M22,OFFSET(Jun_30!M$3, 40+2*(ROW(Jun_30!M22)-3), 0), OFFSET(Jun_30!M$3, 40+2*(ROW(Jun_30!M22)-3)+1, 0) )</f>
        <v>1160.6468108899398</v>
      </c>
      <c r="G22" s="4">
        <f ca="1">AVERAGE(Jun_30!Q22,OFFSET(Jun_30!Q$3, 40+2*(ROW(Jun_30!Q22)-3), 0), OFFSET(Jun_30!Q$3, 40+2*(ROW(Jun_30!Q22)-3)+1, 0) )</f>
        <v>1219.6912422481118</v>
      </c>
      <c r="H22" s="5">
        <f ca="1">AVERAGE(Jun_30!R22,OFFSET(Jun_30!R$3, 40+2*(ROW(Jun_30!R22)-3), 0), OFFSET(Jun_30!R$3, 40+2*(ROW(Jun_30!R22)-3)+1, 0) )</f>
        <v>1090.2076066192524</v>
      </c>
      <c r="I22" s="5">
        <f ca="1">AVERAGE(Jun_30!S22,OFFSET(Jun_30!S$3, 40+2*(ROW(Jun_30!S22)-3), 0), OFFSET(Jun_30!S$3, 40+2*(ROW(Jun_30!S22)-3)+1, 0) )</f>
        <v>1158.7066801357064</v>
      </c>
      <c r="J22" s="5">
        <f ca="1">AVERAGE(Jun_30!W22,OFFSET(Jun_30!W$3, 40+2*(ROW(Jun_30!W22)-3), 0), OFFSET(Jun_30!W$3, 40+2*(ROW(Jun_30!W22)-3)+1, 0) )</f>
        <v>1135.3000000000002</v>
      </c>
    </row>
    <row r="23" spans="1:10">
      <c r="A23" s="5">
        <v>21</v>
      </c>
      <c r="B23" s="6">
        <v>785.90000000000009</v>
      </c>
      <c r="C23" s="4">
        <f ca="1">AVERAGE(Jun_30!G23,OFFSET(Jun_30!G$3, 40+2*(ROW(Jun_30!G23)-3), 0), OFFSET(Jun_30!G$3, 40+2*(ROW(Jun_30!G23)-3)+1, 0) )</f>
        <v>802.88541080832431</v>
      </c>
      <c r="D23" s="5">
        <f ca="1">AVERAGE(Jun_30!H23,OFFSET(Jun_30!H$3, 40+2*(ROW(Jun_30!H23)-3), 0), OFFSET(Jun_30!H$3, 40+2*(ROW(Jun_30!H23)-3)+1, 0) )</f>
        <v>717.65029688456264</v>
      </c>
      <c r="E23" s="5">
        <f ca="1">AVERAGE(Jun_30!I23,OFFSET(Jun_30!I$3, 40+2*(ROW(Jun_30!I23)-3), 0), OFFSET(Jun_30!I$3, 40+2*(ROW(Jun_30!I23)-3)+1, 0) )</f>
        <v>762.74114026790812</v>
      </c>
      <c r="F23" s="5">
        <f ca="1">AVERAGE(Jun_30!M23,OFFSET(Jun_30!M$3, 40+2*(ROW(Jun_30!M23)-3), 0), OFFSET(Jun_30!M$3, 40+2*(ROW(Jun_30!M23)-3)+1, 0) )</f>
        <v>760.98108061631092</v>
      </c>
      <c r="G23" s="4">
        <f ca="1">AVERAGE(Jun_30!Q23,OFFSET(Jun_30!Q$3, 40+2*(ROW(Jun_30!Q23)-3), 0), OFFSET(Jun_30!Q$3, 40+2*(ROW(Jun_30!Q23)-3)+1, 0) )</f>
        <v>810.06894637647895</v>
      </c>
      <c r="H23" s="5">
        <f ca="1">AVERAGE(Jun_30!R23,OFFSET(Jun_30!R$3, 40+2*(ROW(Jun_30!R23)-3), 0), OFFSET(Jun_30!R$3, 40+2*(ROW(Jun_30!R23)-3)+1, 0) )</f>
        <v>724.07122117060351</v>
      </c>
      <c r="I23" s="5">
        <f ca="1">AVERAGE(Jun_30!S23,OFFSET(Jun_30!S$3, 40+2*(ROW(Jun_30!S23)-3), 0), OFFSET(Jun_30!S$3, 40+2*(ROW(Jun_30!S23)-3)+1, 0) )</f>
        <v>769.56549905765496</v>
      </c>
      <c r="J23" s="5">
        <f ca="1">AVERAGE(Jun_30!W23,OFFSET(Jun_30!W$3, 40+2*(ROW(Jun_30!W23)-3), 0), OFFSET(Jun_30!W$3, 40+2*(ROW(Jun_30!W23)-3)+1, 0) )</f>
        <v>756.94999999999993</v>
      </c>
    </row>
    <row r="24" spans="1:10">
      <c r="A24" s="5">
        <v>22</v>
      </c>
      <c r="B24" s="6">
        <v>876.80000000000018</v>
      </c>
      <c r="C24" s="4">
        <f ca="1">AVERAGE(Jun_30!G24,OFFSET(Jun_30!G$3, 40+2*(ROW(Jun_30!G24)-3), 0), OFFSET(Jun_30!G$3, 40+2*(ROW(Jun_30!G24)-3)+1, 0) )</f>
        <v>906.70107978428643</v>
      </c>
      <c r="D24" s="5">
        <f ca="1">AVERAGE(Jun_30!H24,OFFSET(Jun_30!H$3, 40+2*(ROW(Jun_30!H24)-3), 0), OFFSET(Jun_30!H$3, 40+2*(ROW(Jun_30!H24)-3)+1, 0) )</f>
        <v>810.44479116595778</v>
      </c>
      <c r="E24" s="5">
        <f ca="1">AVERAGE(Jun_30!I24,OFFSET(Jun_30!I$3, 40+2*(ROW(Jun_30!I24)-3), 0), OFFSET(Jun_30!I$3, 40+2*(ROW(Jun_30!I24)-3)+1, 0) )</f>
        <v>861.36602579507201</v>
      </c>
      <c r="F24" s="5">
        <f ca="1">AVERAGE(Jun_30!M24,OFFSET(Jun_30!M$3, 40+2*(ROW(Jun_30!M24)-3), 0), OFFSET(Jun_30!M$3, 40+2*(ROW(Jun_30!M24)-3)+1, 0) )</f>
        <v>862.75580340177714</v>
      </c>
      <c r="G24" s="4">
        <f ca="1">AVERAGE(Jun_30!Q24,OFFSET(Jun_30!Q$3, 40+2*(ROW(Jun_30!Q24)-3), 0), OFFSET(Jun_30!Q$3, 40+2*(ROW(Jun_30!Q24)-3)+1, 0) )</f>
        <v>906.88838264562344</v>
      </c>
      <c r="H24" s="5">
        <f ca="1">AVERAGE(Jun_30!R24,OFFSET(Jun_30!R$3, 40+2*(ROW(Jun_30!R24)-3), 0), OFFSET(Jun_30!R$3, 40+2*(ROW(Jun_30!R24)-3)+1, 0) )</f>
        <v>810.61220976920595</v>
      </c>
      <c r="I24" s="5">
        <f ca="1">AVERAGE(Jun_30!S24,OFFSET(Jun_30!S$3, 40+2*(ROW(Jun_30!S24)-3), 0), OFFSET(Jun_30!S$3, 40+2*(ROW(Jun_30!S24)-3)+1, 0) )</f>
        <v>861.54396351334208</v>
      </c>
      <c r="J24" s="5">
        <f ca="1">AVERAGE(Jun_30!W24,OFFSET(Jun_30!W$3, 40+2*(ROW(Jun_30!W24)-3), 0), OFFSET(Jun_30!W$3, 40+2*(ROW(Jun_30!W24)-3)+1, 0) )</f>
        <v>848.97333333333336</v>
      </c>
    </row>
    <row r="25" spans="1:10">
      <c r="A25" s="5">
        <v>23</v>
      </c>
      <c r="B25" s="6">
        <v>653.79999999999995</v>
      </c>
      <c r="C25" s="4">
        <f ca="1">AVERAGE(Jun_30!G25,OFFSET(Jun_30!G$3, 40+2*(ROW(Jun_30!G25)-3), 0), OFFSET(Jun_30!G$3, 40+2*(ROW(Jun_30!G25)-3)+1, 0) )</f>
        <v>644.27484142878984</v>
      </c>
      <c r="D25" s="5">
        <f ca="1">AVERAGE(Jun_30!H25,OFFSET(Jun_30!H$3, 40+2*(ROW(Jun_30!H25)-3), 0), OFFSET(Jun_30!H$3, 40+2*(ROW(Jun_30!H25)-3)+1, 0) )</f>
        <v>575.87798333653791</v>
      </c>
      <c r="E25" s="5">
        <f ca="1">AVERAGE(Jun_30!I25,OFFSET(Jun_30!I$3, 40+2*(ROW(Jun_30!I25)-3), 0), OFFSET(Jun_30!I$3, 40+2*(ROW(Jun_30!I25)-3)+1, 0) )</f>
        <v>612.06109935735026</v>
      </c>
      <c r="F25" s="5">
        <f ca="1">AVERAGE(Jun_30!M25,OFFSET(Jun_30!M$3, 40+2*(ROW(Jun_30!M25)-3), 0), OFFSET(Jun_30!M$3, 40+2*(ROW(Jun_30!M25)-3)+1, 0) )</f>
        <v>600.28647026502551</v>
      </c>
      <c r="G25" s="4">
        <f ca="1">AVERAGE(Jun_30!Q25,OFFSET(Jun_30!Q$3, 40+2*(ROW(Jun_30!Q25)-3), 0), OFFSET(Jun_30!Q$3, 40+2*(ROW(Jun_30!Q25)-3)+1, 0) )</f>
        <v>655.4412115764859</v>
      </c>
      <c r="H25" s="5">
        <f ca="1">AVERAGE(Jun_30!R25,OFFSET(Jun_30!R$3, 40+2*(ROW(Jun_30!R25)-3), 0), OFFSET(Jun_30!R$3, 40+2*(ROW(Jun_30!R25)-3)+1, 0) )</f>
        <v>585.85892052102247</v>
      </c>
      <c r="I25" s="5">
        <f ca="1">AVERAGE(Jun_30!S25,OFFSET(Jun_30!S$3, 40+2*(ROW(Jun_30!S25)-3), 0), OFFSET(Jun_30!S$3, 40+2*(ROW(Jun_30!S25)-3)+1, 0) )</f>
        <v>622.66915099766163</v>
      </c>
      <c r="J25" s="5">
        <f ca="1">AVERAGE(Jun_30!W25,OFFSET(Jun_30!W$3, 40+2*(ROW(Jun_30!W25)-3), 0), OFFSET(Jun_30!W$3, 40+2*(ROW(Jun_30!W25)-3)+1, 0) )</f>
        <v>602.69999999999993</v>
      </c>
    </row>
    <row r="26" spans="1:10">
      <c r="A26" s="5">
        <v>24</v>
      </c>
      <c r="B26" s="6">
        <v>974</v>
      </c>
      <c r="C26" s="4">
        <f ca="1">AVERAGE(Jun_30!G26,OFFSET(Jun_30!G$3, 40+2*(ROW(Jun_30!G26)-3), 0), OFFSET(Jun_30!G$3, 40+2*(ROW(Jun_30!G26)-3)+1, 0) )</f>
        <v>1087.1446287387587</v>
      </c>
      <c r="D26" s="5">
        <f ca="1">AVERAGE(Jun_30!H26,OFFSET(Jun_30!H$3, 40+2*(ROW(Jun_30!H26)-3), 0), OFFSET(Jun_30!H$3, 40+2*(ROW(Jun_30!H26)-3)+1, 0) )</f>
        <v>971.7322734577441</v>
      </c>
      <c r="E26" s="5">
        <f ca="1">AVERAGE(Jun_30!I26,OFFSET(Jun_30!I$3, 40+2*(ROW(Jun_30!I26)-3), 0), OFFSET(Jun_30!I$3, 40+2*(ROW(Jun_30!I26)-3)+1, 0) )</f>
        <v>1032.7873973018204</v>
      </c>
      <c r="F26" s="5">
        <f ca="1">AVERAGE(Jun_30!M26,OFFSET(Jun_30!M$3, 40+2*(ROW(Jun_30!M26)-3), 0), OFFSET(Jun_30!M$3, 40+2*(ROW(Jun_30!M26)-3)+1, 0) )</f>
        <v>1039.6233750986448</v>
      </c>
      <c r="G26" s="4">
        <f ca="1">AVERAGE(Jun_30!Q26,OFFSET(Jun_30!Q$3, 40+2*(ROW(Jun_30!Q26)-3), 0), OFFSET(Jun_30!Q$3, 40+2*(ROW(Jun_30!Q26)-3)+1, 0) )</f>
        <v>1088.7741693657863</v>
      </c>
      <c r="H26" s="5">
        <f ca="1">AVERAGE(Jun_30!R26,OFFSET(Jun_30!R$3, 40+2*(ROW(Jun_30!R26)-3), 0), OFFSET(Jun_30!R$3, 40+2*(ROW(Jun_30!R26)-3)+1, 0) )</f>
        <v>973.18882043073575</v>
      </c>
      <c r="I26" s="5">
        <f ca="1">AVERAGE(Jun_30!S26,OFFSET(Jun_30!S$3, 40+2*(ROW(Jun_30!S26)-3), 0), OFFSET(Jun_30!S$3, 40+2*(ROW(Jun_30!S26)-3)+1, 0) )</f>
        <v>1034.3354608974969</v>
      </c>
      <c r="J26" s="5">
        <f ca="1">AVERAGE(Jun_30!W26,OFFSET(Jun_30!W$3, 40+2*(ROW(Jun_30!W26)-3), 0), OFFSET(Jun_30!W$3, 40+2*(ROW(Jun_30!W26)-3)+1, 0) )</f>
        <v>1013.6666666666666</v>
      </c>
    </row>
    <row r="27" spans="1:10">
      <c r="A27" s="5">
        <v>25</v>
      </c>
      <c r="B27" s="6">
        <v>962.80000000000018</v>
      </c>
      <c r="C27" s="4">
        <f ca="1">AVERAGE(Jun_30!G27,OFFSET(Jun_30!G$3, 40+2*(ROW(Jun_30!G27)-3), 0), OFFSET(Jun_30!G$3, 40+2*(ROW(Jun_30!G27)-3)+1, 0) )</f>
        <v>998.20408235403841</v>
      </c>
      <c r="D27" s="5">
        <f ca="1">AVERAGE(Jun_30!H27,OFFSET(Jun_30!H$3, 40+2*(ROW(Jun_30!H27)-3), 0), OFFSET(Jun_30!H$3, 40+2*(ROW(Jun_30!H27)-3)+1, 0) )</f>
        <v>892.23374395549661</v>
      </c>
      <c r="E27" s="5">
        <f ca="1">AVERAGE(Jun_30!I27,OFFSET(Jun_30!I$3, 40+2*(ROW(Jun_30!I27)-3), 0), OFFSET(Jun_30!I$3, 40+2*(ROW(Jun_30!I27)-3)+1, 0) )</f>
        <v>948.29387823633658</v>
      </c>
      <c r="F27" s="5">
        <f ca="1">AVERAGE(Jun_30!M27,OFFSET(Jun_30!M$3, 40+2*(ROW(Jun_30!M27)-3), 0), OFFSET(Jun_30!M$3, 40+2*(ROW(Jun_30!M27)-3)+1, 0) )</f>
        <v>942.95406680284589</v>
      </c>
      <c r="G27" s="4">
        <f ca="1">AVERAGE(Jun_30!Q27,OFFSET(Jun_30!Q$3, 40+2*(ROW(Jun_30!Q27)-3), 0), OFFSET(Jun_30!Q$3, 40+2*(ROW(Jun_30!Q27)-3)+1, 0) )</f>
        <v>1002.0275748509706</v>
      </c>
      <c r="H27" s="5">
        <f ca="1">AVERAGE(Jun_30!R27,OFFSET(Jun_30!R$3, 40+2*(ROW(Jun_30!R27)-3), 0), OFFSET(Jun_30!R$3, 40+2*(ROW(Jun_30!R27)-3)+1, 0) )</f>
        <v>895.65133068533487</v>
      </c>
      <c r="I27" s="5">
        <f ca="1">AVERAGE(Jun_30!S27,OFFSET(Jun_30!S$3, 40+2*(ROW(Jun_30!S27)-3), 0), OFFSET(Jun_30!S$3, 40+2*(ROW(Jun_30!S27)-3)+1, 0) )</f>
        <v>951.926196108422</v>
      </c>
      <c r="J27" s="5">
        <f ca="1">AVERAGE(Jun_30!W27,OFFSET(Jun_30!W$3, 40+2*(ROW(Jun_30!W27)-3), 0), OFFSET(Jun_30!W$3, 40+2*(ROW(Jun_30!W27)-3)+1, 0) )</f>
        <v>928.59333333333336</v>
      </c>
    </row>
    <row r="28" spans="1:10">
      <c r="A28" s="5">
        <v>26</v>
      </c>
      <c r="B28" s="6">
        <v>639.20000000000005</v>
      </c>
      <c r="C28" s="4">
        <f ca="1">AVERAGE(Jun_30!G28,OFFSET(Jun_30!G$3, 40+2*(ROW(Jun_30!G28)-3), 0), OFFSET(Jun_30!G$3, 40+2*(ROW(Jun_30!G28)-3)+1, 0) )</f>
        <v>689.96649265463259</v>
      </c>
      <c r="D28" s="5">
        <f ca="1">AVERAGE(Jun_30!H28,OFFSET(Jun_30!H$3, 40+2*(ROW(Jun_30!H28)-3), 0), OFFSET(Jun_30!H$3, 40+2*(ROW(Jun_30!H28)-3)+1, 0) )</f>
        <v>616.71896341408012</v>
      </c>
      <c r="E28" s="5">
        <f ca="1">AVERAGE(Jun_30!I28,OFFSET(Jun_30!I$3, 40+2*(ROW(Jun_30!I28)-3), 0), OFFSET(Jun_30!I$3, 40+2*(ROW(Jun_30!I28)-3)+1, 0) )</f>
        <v>655.46816802190108</v>
      </c>
      <c r="F28" s="5">
        <f ca="1">AVERAGE(Jun_30!M28,OFFSET(Jun_30!M$3, 40+2*(ROW(Jun_30!M28)-3), 0), OFFSET(Jun_30!M$3, 40+2*(ROW(Jun_30!M28)-3)+1, 0) )</f>
        <v>642.45819921759141</v>
      </c>
      <c r="G28" s="4">
        <f ca="1">AVERAGE(Jun_30!Q28,OFFSET(Jun_30!Q$3, 40+2*(ROW(Jun_30!Q28)-3), 0), OFFSET(Jun_30!Q$3, 40+2*(ROW(Jun_30!Q28)-3)+1, 0) )</f>
        <v>692.03769169349107</v>
      </c>
      <c r="H28" s="5">
        <f ca="1">AVERAGE(Jun_30!R28,OFFSET(Jun_30!R$3, 40+2*(ROW(Jun_30!R28)-3), 0), OFFSET(Jun_30!R$3, 40+2*(ROW(Jun_30!R28)-3)+1, 0) )</f>
        <v>618.57028190253948</v>
      </c>
      <c r="I28" s="5">
        <f ca="1">AVERAGE(Jun_30!S28,OFFSET(Jun_30!S$3, 40+2*(ROW(Jun_30!S28)-3), 0), OFFSET(Jun_30!S$3, 40+2*(ROW(Jun_30!S28)-3)+1, 0) )</f>
        <v>657.43580710881645</v>
      </c>
      <c r="J28" s="5">
        <f ca="1">AVERAGE(Jun_30!W28,OFFSET(Jun_30!W$3, 40+2*(ROW(Jun_30!W28)-3), 0), OFFSET(Jun_30!W$3, 40+2*(ROW(Jun_30!W28)-3)+1, 0) )</f>
        <v>652.13333333333333</v>
      </c>
    </row>
    <row r="29" spans="1:10">
      <c r="A29" s="5">
        <v>27</v>
      </c>
      <c r="B29" s="6">
        <v>816.40000000000009</v>
      </c>
      <c r="C29" s="4">
        <f ca="1">AVERAGE(Jun_30!G29,OFFSET(Jun_30!G$3, 40+2*(ROW(Jun_30!G29)-3), 0), OFFSET(Jun_30!G$3, 40+2*(ROW(Jun_30!G29)-3)+1, 0) )</f>
        <v>837.98444935121745</v>
      </c>
      <c r="D29" s="5">
        <f ca="1">AVERAGE(Jun_30!H29,OFFSET(Jun_30!H$3, 40+2*(ROW(Jun_30!H29)-3), 0), OFFSET(Jun_30!H$3, 40+2*(ROW(Jun_30!H29)-3)+1, 0) )</f>
        <v>749.02318657913384</v>
      </c>
      <c r="E29" s="5">
        <f ca="1">AVERAGE(Jun_30!I29,OFFSET(Jun_30!I$3, 40+2*(ROW(Jun_30!I29)-3), 0), OFFSET(Jun_30!I$3, 40+2*(ROW(Jun_30!I29)-3)+1, 0) )</f>
        <v>796.08522688365656</v>
      </c>
      <c r="F29" s="5">
        <f ca="1">AVERAGE(Jun_30!M29,OFFSET(Jun_30!M$3, 40+2*(ROW(Jun_30!M29)-3), 0), OFFSET(Jun_30!M$3, 40+2*(ROW(Jun_30!M29)-3)+1, 0) )</f>
        <v>760.01495986658608</v>
      </c>
      <c r="G29" s="4">
        <f ca="1">AVERAGE(Jun_30!Q29,OFFSET(Jun_30!Q$3, 40+2*(ROW(Jun_30!Q29)-3), 0), OFFSET(Jun_30!Q$3, 40+2*(ROW(Jun_30!Q29)-3)+1, 0) )</f>
        <v>833.16139088567536</v>
      </c>
      <c r="H29" s="5">
        <f ca="1">AVERAGE(Jun_30!R29,OFFSET(Jun_30!R$3, 40+2*(ROW(Jun_30!R29)-3), 0), OFFSET(Jun_30!R$3, 40+2*(ROW(Jun_30!R29)-3)+1, 0) )</f>
        <v>744.71214879828392</v>
      </c>
      <c r="I29" s="5">
        <f ca="1">AVERAGE(Jun_30!S29,OFFSET(Jun_30!S$3, 40+2*(ROW(Jun_30!S29)-3), 0), OFFSET(Jun_30!S$3, 40+2*(ROW(Jun_30!S29)-3)+1, 0) )</f>
        <v>791.50332134139171</v>
      </c>
      <c r="J29" s="5">
        <f ca="1">AVERAGE(Jun_30!W29,OFFSET(Jun_30!W$3, 40+2*(ROW(Jun_30!W29)-3), 0), OFFSET(Jun_30!W$3, 40+2*(ROW(Jun_30!W29)-3)+1, 0) )</f>
        <v>784.9</v>
      </c>
    </row>
    <row r="30" spans="1:10">
      <c r="A30" s="5">
        <v>28</v>
      </c>
      <c r="B30" s="6">
        <v>926.3</v>
      </c>
      <c r="C30" s="4">
        <f ca="1">AVERAGE(Jun_30!G30,OFFSET(Jun_30!G$3, 40+2*(ROW(Jun_30!G30)-3), 0), OFFSET(Jun_30!G$3, 40+2*(ROW(Jun_30!G30)-3)+1, 0) )</f>
        <v>984.08913529262782</v>
      </c>
      <c r="D30" s="5">
        <f ca="1">AVERAGE(Jun_30!H30,OFFSET(Jun_30!H$3, 40+2*(ROW(Jun_30!H30)-3), 0), OFFSET(Jun_30!H$3, 40+2*(ROW(Jun_30!H30)-3)+1, 0) )</f>
        <v>879.6172537157089</v>
      </c>
      <c r="E30" s="5">
        <f ca="1">AVERAGE(Jun_30!I30,OFFSET(Jun_30!I$3, 40+2*(ROW(Jun_30!I30)-3), 0), OFFSET(Jun_30!I$3, 40+2*(ROW(Jun_30!I30)-3)+1, 0) )</f>
        <v>934.88467852799624</v>
      </c>
      <c r="F30" s="5">
        <f ca="1">AVERAGE(Jun_30!M30,OFFSET(Jun_30!M$3, 40+2*(ROW(Jun_30!M30)-3), 0), OFFSET(Jun_30!M$3, 40+2*(ROW(Jun_30!M30)-3)+1, 0) )</f>
        <v>933.16932115065845</v>
      </c>
      <c r="G30" s="4">
        <f ca="1">AVERAGE(Jun_30!Q30,OFFSET(Jun_30!Q$3, 40+2*(ROW(Jun_30!Q30)-3), 0), OFFSET(Jun_30!Q$3, 40+2*(ROW(Jun_30!Q30)-3)+1, 0) )</f>
        <v>987.14725121655999</v>
      </c>
      <c r="H30" s="5">
        <f ca="1">AVERAGE(Jun_30!R30,OFFSET(Jun_30!R$3, 40+2*(ROW(Jun_30!R30)-3), 0), OFFSET(Jun_30!R$3, 40+2*(ROW(Jun_30!R30)-3)+1, 0) )</f>
        <v>882.35071701093511</v>
      </c>
      <c r="I30" s="5">
        <f ca="1">AVERAGE(Jun_30!S30,OFFSET(Jun_30!S$3, 40+2*(ROW(Jun_30!S30)-3), 0), OFFSET(Jun_30!S$3, 40+2*(ROW(Jun_30!S30)-3)+1, 0) )</f>
        <v>937.78988865573183</v>
      </c>
      <c r="J30" s="5">
        <f ca="1">AVERAGE(Jun_30!W30,OFFSET(Jun_30!W$3, 40+2*(ROW(Jun_30!W30)-3), 0), OFFSET(Jun_30!W$3, 40+2*(ROW(Jun_30!W30)-3)+1, 0) )</f>
        <v>923.71333333333325</v>
      </c>
    </row>
    <row r="31" spans="1:10">
      <c r="A31" s="5">
        <v>29</v>
      </c>
      <c r="B31" s="6">
        <v>808</v>
      </c>
      <c r="C31" s="4">
        <f ca="1">AVERAGE(Jun_30!G31,OFFSET(Jun_30!G$3, 40+2*(ROW(Jun_30!G31)-3), 0), OFFSET(Jun_30!G$3, 40+2*(ROW(Jun_30!G31)-3)+1, 0) )</f>
        <v>860.55166682635229</v>
      </c>
      <c r="D31" s="5">
        <f ca="1">AVERAGE(Jun_30!H31,OFFSET(Jun_30!H$3, 40+2*(ROW(Jun_30!H31)-3), 0), OFFSET(Jun_30!H$3, 40+2*(ROW(Jun_30!H31)-3)+1, 0) )</f>
        <v>769.1946457971859</v>
      </c>
      <c r="E31" s="5">
        <f ca="1">AVERAGE(Jun_30!I31,OFFSET(Jun_30!I$3, 40+2*(ROW(Jun_30!I31)-3), 0), OFFSET(Jun_30!I$3, 40+2*(ROW(Jun_30!I31)-3)+1, 0) )</f>
        <v>817.52408348503468</v>
      </c>
      <c r="F31" s="5">
        <f ca="1">AVERAGE(Jun_30!M31,OFFSET(Jun_30!M$3, 40+2*(ROW(Jun_30!M31)-3), 0), OFFSET(Jun_30!M$3, 40+2*(ROW(Jun_30!M31)-3)+1, 0) )</f>
        <v>799.27076260123897</v>
      </c>
      <c r="G31" s="4">
        <f ca="1">AVERAGE(Jun_30!Q31,OFFSET(Jun_30!Q$3, 40+2*(ROW(Jun_30!Q31)-3), 0), OFFSET(Jun_30!Q$3, 40+2*(ROW(Jun_30!Q31)-3)+1, 0) )</f>
        <v>860.2231219113213</v>
      </c>
      <c r="H31" s="5">
        <f ca="1">AVERAGE(Jun_30!R31,OFFSET(Jun_30!R$3, 40+2*(ROW(Jun_30!R31)-3), 0), OFFSET(Jun_30!R$3, 40+2*(ROW(Jun_30!R31)-3)+1, 0) )</f>
        <v>768.90097953717168</v>
      </c>
      <c r="I31" s="5">
        <f ca="1">AVERAGE(Jun_30!S31,OFFSET(Jun_30!S$3, 40+2*(ROW(Jun_30!S31)-3), 0), OFFSET(Jun_30!S$3, 40+2*(ROW(Jun_30!S31)-3)+1, 0) )</f>
        <v>817.21196581575498</v>
      </c>
      <c r="J31" s="5">
        <f ca="1">AVERAGE(Jun_30!W31,OFFSET(Jun_30!W$3, 40+2*(ROW(Jun_30!W31)-3), 0), OFFSET(Jun_30!W$3, 40+2*(ROW(Jun_30!W31)-3)+1, 0) )</f>
        <v>810.30000000000007</v>
      </c>
    </row>
    <row r="32" spans="1:10">
      <c r="A32" s="5">
        <v>30</v>
      </c>
      <c r="B32" s="6">
        <v>955.09999999999991</v>
      </c>
      <c r="C32" s="4">
        <f ca="1">AVERAGE(Jun_30!G32,OFFSET(Jun_30!G$3, 40+2*(ROW(Jun_30!G32)-3), 0), OFFSET(Jun_30!G$3, 40+2*(ROW(Jun_30!G32)-3)+1, 0) )</f>
        <v>1043.2963402641519</v>
      </c>
      <c r="D32" s="5">
        <f ca="1">AVERAGE(Jun_30!H32,OFFSET(Jun_30!H$3, 40+2*(ROW(Jun_30!H32)-3), 0), OFFSET(Jun_30!H$3, 40+2*(ROW(Jun_30!H32)-3)+1, 0) )</f>
        <v>932.53896290798502</v>
      </c>
      <c r="E32" s="5">
        <f ca="1">AVERAGE(Jun_30!I32,OFFSET(Jun_30!I$3, 40+2*(ROW(Jun_30!I32)-3), 0), OFFSET(Jun_30!I$3, 40+2*(ROW(Jun_30!I32)-3)+1, 0) )</f>
        <v>991.13152325094427</v>
      </c>
      <c r="F32" s="5">
        <f ca="1">AVERAGE(Jun_30!M32,OFFSET(Jun_30!M$3, 40+2*(ROW(Jun_30!M32)-3), 0), OFFSET(Jun_30!M$3, 40+2*(ROW(Jun_30!M32)-3)+1, 0) )</f>
        <v>969.97693463598262</v>
      </c>
      <c r="G32" s="4">
        <f ca="1">AVERAGE(Jun_30!Q32,OFFSET(Jun_30!Q$3, 40+2*(ROW(Jun_30!Q32)-3), 0), OFFSET(Jun_30!Q$3, 40+2*(ROW(Jun_30!Q32)-3)+1, 0) )</f>
        <v>1048.2924786211918</v>
      </c>
      <c r="H32" s="5">
        <f ca="1">AVERAGE(Jun_30!R32,OFFSET(Jun_30!R$3, 40+2*(ROW(Jun_30!R32)-3), 0), OFFSET(Jun_30!R$3, 40+2*(ROW(Jun_30!R32)-3)+1, 0) )</f>
        <v>937.00470624687114</v>
      </c>
      <c r="I32" s="5">
        <f ca="1">AVERAGE(Jun_30!S32,OFFSET(Jun_30!S$3, 40+2*(ROW(Jun_30!S32)-3), 0), OFFSET(Jun_30!S$3, 40+2*(ROW(Jun_30!S32)-3)+1, 0) )</f>
        <v>995.87785469013227</v>
      </c>
      <c r="J32" s="5">
        <f ca="1">AVERAGE(Jun_30!W32,OFFSET(Jun_30!W$3, 40+2*(ROW(Jun_30!W32)-3), 0), OFFSET(Jun_30!W$3, 40+2*(ROW(Jun_30!W32)-3)+1, 0) )</f>
        <v>973.13000000000011</v>
      </c>
    </row>
    <row r="33" spans="1:10">
      <c r="A33" s="5">
        <v>31</v>
      </c>
      <c r="B33" s="6">
        <v>769.30000000000018</v>
      </c>
      <c r="C33" s="4">
        <f ca="1">AVERAGE(Jun_30!G33,OFFSET(Jun_30!G$3, 40+2*(ROW(Jun_30!G33)-3), 0), OFFSET(Jun_30!G$3, 40+2*(ROW(Jun_30!G33)-3)+1, 0) )</f>
        <v>775.01206262625976</v>
      </c>
      <c r="D33" s="5">
        <f ca="1">AVERAGE(Jun_30!H33,OFFSET(Jun_30!H$3, 40+2*(ROW(Jun_30!H33)-3), 0), OFFSET(Jun_30!H$3, 40+2*(ROW(Jun_30!H33)-3)+1, 0) )</f>
        <v>692.73601107398019</v>
      </c>
      <c r="E33" s="5">
        <f ca="1">AVERAGE(Jun_30!I33,OFFSET(Jun_30!I$3, 40+2*(ROW(Jun_30!I33)-3), 0), OFFSET(Jun_30!I$3, 40+2*(ROW(Jun_30!I33)-3)+1, 0) )</f>
        <v>736.26145949494685</v>
      </c>
      <c r="F33" s="5">
        <f ca="1">AVERAGE(Jun_30!M33,OFFSET(Jun_30!M$3, 40+2*(ROW(Jun_30!M33)-3), 0), OFFSET(Jun_30!M$3, 40+2*(ROW(Jun_30!M33)-3)+1, 0) )</f>
        <v>726.36517292240853</v>
      </c>
      <c r="G33" s="4">
        <f ca="1">AVERAGE(Jun_30!Q33,OFFSET(Jun_30!Q$3, 40+2*(ROW(Jun_30!Q33)-3), 0), OFFSET(Jun_30!Q$3, 40+2*(ROW(Jun_30!Q33)-3)+1, 0) )</f>
        <v>784.48842201461287</v>
      </c>
      <c r="H33" s="5">
        <f ca="1">AVERAGE(Jun_30!R33,OFFSET(Jun_30!R$3, 40+2*(ROW(Jun_30!R33)-3), 0), OFFSET(Jun_30!R$3, 40+2*(ROW(Jun_30!R33)-3)+1, 0) )</f>
        <v>701.20635072256061</v>
      </c>
      <c r="I33" s="5">
        <f ca="1">AVERAGE(Jun_30!S33,OFFSET(Jun_30!S$3, 40+2*(ROW(Jun_30!S33)-3), 0), OFFSET(Jun_30!S$3, 40+2*(ROW(Jun_30!S33)-3)+1, 0) )</f>
        <v>745.26400091388223</v>
      </c>
      <c r="J33" s="5">
        <f ca="1">AVERAGE(Jun_30!W33,OFFSET(Jun_30!W$3, 40+2*(ROW(Jun_30!W33)-3), 0), OFFSET(Jun_30!W$3, 40+2*(ROW(Jun_30!W33)-3)+1, 0) )</f>
        <v>718.23333333333323</v>
      </c>
    </row>
    <row r="34" spans="1:10">
      <c r="A34" s="5">
        <v>32</v>
      </c>
      <c r="B34" s="6">
        <v>1089.5999999999999</v>
      </c>
      <c r="C34" s="4">
        <f ca="1">AVERAGE(Jun_30!G34,OFFSET(Jun_30!G$3, 40+2*(ROW(Jun_30!G34)-3), 0), OFFSET(Jun_30!G$3, 40+2*(ROW(Jun_30!G34)-3)+1, 0) )</f>
        <v>1141.9434175085439</v>
      </c>
      <c r="D34" s="5">
        <f ca="1">AVERAGE(Jun_30!H34,OFFSET(Jun_30!H$3, 40+2*(ROW(Jun_30!H34)-3), 0), OFFSET(Jun_30!H$3, 40+2*(ROW(Jun_30!H34)-3)+1, 0) )</f>
        <v>1020.7135682977614</v>
      </c>
      <c r="E34" s="5">
        <f ca="1">AVERAGE(Jun_30!I34,OFFSET(Jun_30!I$3, 40+2*(ROW(Jun_30!I34)-3), 0), OFFSET(Jun_30!I$3, 40+2*(ROW(Jun_30!I34)-3)+1, 0) )</f>
        <v>1084.8462466331168</v>
      </c>
      <c r="F34" s="5">
        <f ca="1">AVERAGE(Jun_30!M34,OFFSET(Jun_30!M$3, 40+2*(ROW(Jun_30!M34)-3), 0), OFFSET(Jun_30!M$3, 40+2*(ROW(Jun_30!M34)-3)+1, 0) )</f>
        <v>1076.0438569753976</v>
      </c>
      <c r="G34" s="4">
        <f ca="1">AVERAGE(Jun_30!Q34,OFFSET(Jun_30!Q$3, 40+2*(ROW(Jun_30!Q34)-3), 0), OFFSET(Jun_30!Q$3, 40+2*(ROW(Jun_30!Q34)-3)+1, 0) )</f>
        <v>1154.8029858141156</v>
      </c>
      <c r="H34" s="5">
        <f ca="1">AVERAGE(Jun_30!R34,OFFSET(Jun_30!R$3, 40+2*(ROW(Jun_30!R34)-3), 0), OFFSET(Jun_30!R$3, 40+2*(ROW(Jun_30!R34)-3)+1, 0) )</f>
        <v>1032.2079520392838</v>
      </c>
      <c r="I34" s="5">
        <f ca="1">AVERAGE(Jun_30!S34,OFFSET(Jun_30!S$3, 40+2*(ROW(Jun_30!S34)-3), 0), OFFSET(Jun_30!S$3, 40+2*(ROW(Jun_30!S34)-3)+1, 0) )</f>
        <v>1097.0628365234097</v>
      </c>
      <c r="J34" s="5">
        <f ca="1">AVERAGE(Jun_30!W34,OFFSET(Jun_30!W$3, 40+2*(ROW(Jun_30!W34)-3), 0), OFFSET(Jun_30!W$3, 40+2*(ROW(Jun_30!W34)-3)+1, 0) )</f>
        <v>1062.6766666666667</v>
      </c>
    </row>
    <row r="35" spans="1:10">
      <c r="A35" s="5">
        <v>33</v>
      </c>
      <c r="B35" s="6">
        <v>558.5</v>
      </c>
      <c r="C35" s="4">
        <f ca="1">AVERAGE(Jun_30!G35,OFFSET(Jun_30!G$3, 40+2*(ROW(Jun_30!G35)-3), 0), OFFSET(Jun_30!G$3, 40+2*(ROW(Jun_30!G35)-3)+1, 0) )</f>
        <v>581.24964032801915</v>
      </c>
      <c r="D35" s="5">
        <f ca="1">AVERAGE(Jun_30!H35,OFFSET(Jun_30!H$3, 40+2*(ROW(Jun_30!H35)-3), 0), OFFSET(Jun_30!H$3, 40+2*(ROW(Jun_30!H35)-3)+1, 0) )</f>
        <v>519.54360028224767</v>
      </c>
      <c r="E35" s="5">
        <f ca="1">AVERAGE(Jun_30!I35,OFFSET(Jun_30!I$3, 40+2*(ROW(Jun_30!I35)-3), 0), OFFSET(Jun_30!I$3, 40+2*(ROW(Jun_30!I35)-3)+1, 0) )</f>
        <v>552.18715831161819</v>
      </c>
      <c r="F35" s="5">
        <f ca="1">AVERAGE(Jun_30!M35,OFFSET(Jun_30!M$3, 40+2*(ROW(Jun_30!M35)-3), 0), OFFSET(Jun_30!M$3, 40+2*(ROW(Jun_30!M35)-3)+1, 0) )</f>
        <v>546.19471132729302</v>
      </c>
      <c r="G35" s="4">
        <f ca="1">AVERAGE(Jun_30!Q35,OFFSET(Jun_30!Q$3, 40+2*(ROW(Jun_30!Q35)-3), 0), OFFSET(Jun_30!Q$3, 40+2*(ROW(Jun_30!Q35)-3)+1, 0) )</f>
        <v>587.03144959874987</v>
      </c>
      <c r="H35" s="5">
        <f ca="1">AVERAGE(Jun_30!R35,OFFSET(Jun_30!R$3, 40+2*(ROW(Jun_30!R35)-3), 0), OFFSET(Jun_30!R$3, 40+2*(ROW(Jun_30!R35)-3)+1, 0) )</f>
        <v>524.71160692903959</v>
      </c>
      <c r="I35" s="5">
        <f ca="1">AVERAGE(Jun_30!S35,OFFSET(Jun_30!S$3, 40+2*(ROW(Jun_30!S35)-3), 0), OFFSET(Jun_30!S$3, 40+2*(ROW(Jun_30!S35)-3)+1, 0) )</f>
        <v>557.67987711881233</v>
      </c>
      <c r="J35" s="5">
        <f ca="1">AVERAGE(Jun_30!W35,OFFSET(Jun_30!W$3, 40+2*(ROW(Jun_30!W35)-3), 0), OFFSET(Jun_30!W$3, 40+2*(ROW(Jun_30!W35)-3)+1, 0) )</f>
        <v>550.83000000000004</v>
      </c>
    </row>
    <row r="36" spans="1:10">
      <c r="A36" s="5">
        <v>34</v>
      </c>
      <c r="B36" s="6">
        <v>842.39999999999986</v>
      </c>
      <c r="C36" s="4">
        <f ca="1">AVERAGE(Jun_30!G36,OFFSET(Jun_30!G$3, 40+2*(ROW(Jun_30!G36)-3), 0), OFFSET(Jun_30!G$3, 40+2*(ROW(Jun_30!G36)-3)+1, 0) )</f>
        <v>902.15244027683048</v>
      </c>
      <c r="D36" s="5">
        <f ca="1">AVERAGE(Jun_30!H36,OFFSET(Jun_30!H$3, 40+2*(ROW(Jun_30!H36)-3), 0), OFFSET(Jun_30!H$3, 40+2*(ROW(Jun_30!H36)-3)+1, 0) )</f>
        <v>806.37903975361121</v>
      </c>
      <c r="E36" s="5">
        <f ca="1">AVERAGE(Jun_30!I36,OFFSET(Jun_30!I$3, 40+2*(ROW(Jun_30!I36)-3), 0), OFFSET(Jun_30!I$3, 40+2*(ROW(Jun_30!I36)-3)+1, 0) )</f>
        <v>857.04481826298888</v>
      </c>
      <c r="F36" s="5">
        <f ca="1">AVERAGE(Jun_30!M36,OFFSET(Jun_30!M$3, 40+2*(ROW(Jun_30!M36)-3), 0), OFFSET(Jun_30!M$3, 40+2*(ROW(Jun_30!M36)-3)+1, 0) )</f>
        <v>831.91047126748344</v>
      </c>
      <c r="G36" s="4">
        <f ca="1">AVERAGE(Jun_30!Q36,OFFSET(Jun_30!Q$3, 40+2*(ROW(Jun_30!Q36)-3), 0), OFFSET(Jun_30!Q$3, 40+2*(ROW(Jun_30!Q36)-3)+1, 0) )</f>
        <v>906.49894923360023</v>
      </c>
      <c r="H36" s="5">
        <f ca="1">AVERAGE(Jun_30!R36,OFFSET(Jun_30!R$3, 40+2*(ROW(Jun_30!R36)-3), 0), OFFSET(Jun_30!R$3, 40+2*(ROW(Jun_30!R36)-3)+1, 0) )</f>
        <v>810.26411899561242</v>
      </c>
      <c r="I36" s="5">
        <f ca="1">AVERAGE(Jun_30!S36,OFFSET(Jun_30!S$3, 40+2*(ROW(Jun_30!S36)-3), 0), OFFSET(Jun_30!S$3, 40+2*(ROW(Jun_30!S36)-3)+1, 0) )</f>
        <v>861.17400177192019</v>
      </c>
      <c r="J36" s="5">
        <f ca="1">AVERAGE(Jun_30!W36,OFFSET(Jun_30!W$3, 40+2*(ROW(Jun_30!W36)-3), 0), OFFSET(Jun_30!W$3, 40+2*(ROW(Jun_30!W36)-3)+1, 0) )</f>
        <v>844.93666666666661</v>
      </c>
    </row>
    <row r="37" spans="1:10">
      <c r="A37" s="5">
        <v>35</v>
      </c>
      <c r="B37" s="6">
        <v>978.20000000000027</v>
      </c>
      <c r="C37" s="4">
        <f ca="1">AVERAGE(Jun_30!G37,OFFSET(Jun_30!G$3, 40+2*(ROW(Jun_30!G37)-3), 0), OFFSET(Jun_30!G$3, 40+2*(ROW(Jun_30!G37)-3)+1, 0) )</f>
        <v>993.18923472468487</v>
      </c>
      <c r="D37" s="5">
        <f ca="1">AVERAGE(Jun_30!H37,OFFSET(Jun_30!H$3, 40+2*(ROW(Jun_30!H37)-3), 0), OFFSET(Jun_30!H$3, 40+2*(ROW(Jun_30!H37)-3)+1, 0) )</f>
        <v>887.7512775392579</v>
      </c>
      <c r="E37" s="5">
        <f ca="1">AVERAGE(Jun_30!I37,OFFSET(Jun_30!I$3, 40+2*(ROW(Jun_30!I37)-3), 0), OFFSET(Jun_30!I$3, 40+2*(ROW(Jun_30!I37)-3)+1, 0) )</f>
        <v>943.52977298845065</v>
      </c>
      <c r="F37" s="5">
        <f ca="1">AVERAGE(Jun_30!M37,OFFSET(Jun_30!M$3, 40+2*(ROW(Jun_30!M37)-3), 0), OFFSET(Jun_30!M$3, 40+2*(ROW(Jun_30!M37)-3)+1, 0) )</f>
        <v>951.44147441857433</v>
      </c>
      <c r="G37" s="4">
        <f ca="1">AVERAGE(Jun_30!Q37,OFFSET(Jun_30!Q$3, 40+2*(ROW(Jun_30!Q37)-3), 0), OFFSET(Jun_30!Q$3, 40+2*(ROW(Jun_30!Q37)-3)+1, 0) )</f>
        <v>995.5947480407782</v>
      </c>
      <c r="H37" s="5">
        <f ca="1">AVERAGE(Jun_30!R37,OFFSET(Jun_30!R$3, 40+2*(ROW(Jun_30!R37)-3), 0), OFFSET(Jun_30!R$3, 40+2*(ROW(Jun_30!R37)-3)+1, 0) )</f>
        <v>889.90141916870425</v>
      </c>
      <c r="I37" s="5">
        <f ca="1">AVERAGE(Jun_30!S37,OFFSET(Jun_30!S$3, 40+2*(ROW(Jun_30!S37)-3), 0), OFFSET(Jun_30!S$3, 40+2*(ROW(Jun_30!S37)-3)+1, 0) )</f>
        <v>945.8150106387393</v>
      </c>
      <c r="J37" s="5">
        <f ca="1">AVERAGE(Jun_30!W37,OFFSET(Jun_30!W$3, 40+2*(ROW(Jun_30!W37)-3), 0), OFFSET(Jun_30!W$3, 40+2*(ROW(Jun_30!W37)-3)+1, 0) )</f>
        <v>936.0333333333333</v>
      </c>
    </row>
    <row r="38" spans="1:10">
      <c r="A38" s="5">
        <v>36</v>
      </c>
      <c r="B38" s="6">
        <v>787.30000000000018</v>
      </c>
      <c r="C38" s="4">
        <f ca="1">AVERAGE(Jun_30!G38,OFFSET(Jun_30!G$3, 40+2*(ROW(Jun_30!G38)-3), 0), OFFSET(Jun_30!G$3, 40+2*(ROW(Jun_30!G38)-3)+1, 0) )</f>
        <v>879.48188668355635</v>
      </c>
      <c r="D38" s="5">
        <f ca="1">AVERAGE(Jun_30!H38,OFFSET(Jun_30!H$3, 40+2*(ROW(Jun_30!H38)-3), 0), OFFSET(Jun_30!H$3, 40+2*(ROW(Jun_30!H38)-3)+1, 0) )</f>
        <v>786.11521468252056</v>
      </c>
      <c r="E38" s="5">
        <f ca="1">AVERAGE(Jun_30!I38,OFFSET(Jun_30!I$3, 40+2*(ROW(Jun_30!I38)-3), 0), OFFSET(Jun_30!I$3, 40+2*(ROW(Jun_30!I38)-3)+1, 0) )</f>
        <v>835.50779234937863</v>
      </c>
      <c r="F38" s="5">
        <f ca="1">AVERAGE(Jun_30!M38,OFFSET(Jun_30!M$3, 40+2*(ROW(Jun_30!M38)-3), 0), OFFSET(Jun_30!M$3, 40+2*(ROW(Jun_30!M38)-3)+1, 0) )</f>
        <v>814.73011910396292</v>
      </c>
      <c r="G38" s="4">
        <f ca="1">AVERAGE(Jun_30!Q38,OFFSET(Jun_30!Q$3, 40+2*(ROW(Jun_30!Q38)-3), 0), OFFSET(Jun_30!Q$3, 40+2*(ROW(Jun_30!Q38)-3)+1, 0) )</f>
        <v>886.90759976876041</v>
      </c>
      <c r="H38" s="5">
        <f ca="1">AVERAGE(Jun_30!R38,OFFSET(Jun_30!R$3, 40+2*(ROW(Jun_30!R38)-3), 0), OFFSET(Jun_30!R$3, 40+2*(ROW(Jun_30!R38)-3)+1, 0) )</f>
        <v>792.75260667948203</v>
      </c>
      <c r="I38" s="5">
        <f ca="1">AVERAGE(Jun_30!S38,OFFSET(Jun_30!S$3, 40+2*(ROW(Jun_30!S38)-3), 0), OFFSET(Jun_30!S$3, 40+2*(ROW(Jun_30!S38)-3)+1, 0) )</f>
        <v>842.56221978032238</v>
      </c>
      <c r="J38" s="5">
        <f ca="1">AVERAGE(Jun_30!W38,OFFSET(Jun_30!W$3, 40+2*(ROW(Jun_30!W38)-3), 0), OFFSET(Jun_30!W$3, 40+2*(ROW(Jun_30!W38)-3)+1, 0) )</f>
        <v>835.98333333333323</v>
      </c>
    </row>
    <row r="39" spans="1:10">
      <c r="A39" s="5">
        <v>37</v>
      </c>
      <c r="B39" s="6">
        <v>903.90000000000009</v>
      </c>
      <c r="C39" s="4">
        <f ca="1">AVERAGE(Jun_30!G39,OFFSET(Jun_30!G$3, 40+2*(ROW(Jun_30!G39)-3), 0), OFFSET(Jun_30!G$3, 40+2*(ROW(Jun_30!G39)-3)+1, 0) )</f>
        <v>894.13861156556925</v>
      </c>
      <c r="D39" s="5">
        <f ca="1">AVERAGE(Jun_30!H39,OFFSET(Jun_30!H$3, 40+2*(ROW(Jun_30!H39)-3), 0), OFFSET(Jun_30!H$3, 40+2*(ROW(Jun_30!H39)-3)+1, 0) )</f>
        <v>799.21596707051356</v>
      </c>
      <c r="E39" s="5">
        <f ca="1">AVERAGE(Jun_30!I39,OFFSET(Jun_30!I$3, 40+2*(ROW(Jun_30!I39)-3), 0), OFFSET(Jun_30!I$3, 40+2*(ROW(Jun_30!I39)-3)+1, 0) )</f>
        <v>849.43168098729075</v>
      </c>
      <c r="F39" s="5">
        <f ca="1">AVERAGE(Jun_30!M39,OFFSET(Jun_30!M$3, 40+2*(ROW(Jun_30!M39)-3), 0), OFFSET(Jun_30!M$3, 40+2*(ROW(Jun_30!M39)-3)+1, 0) )</f>
        <v>850.07699824168719</v>
      </c>
      <c r="G39" s="4">
        <f ca="1">AVERAGE(Jun_30!Q39,OFFSET(Jun_30!Q$3, 40+2*(ROW(Jun_30!Q39)-3), 0), OFFSET(Jun_30!Q$3, 40+2*(ROW(Jun_30!Q39)-3)+1, 0) )</f>
        <v>898.09293635870154</v>
      </c>
      <c r="H39" s="5">
        <f ca="1">AVERAGE(Jun_30!R39,OFFSET(Jun_30!R$3, 40+2*(ROW(Jun_30!R39)-3), 0), OFFSET(Jun_30!R$3, 40+2*(ROW(Jun_30!R39)-3)+1, 0) )</f>
        <v>802.750496809835</v>
      </c>
      <c r="I39" s="5">
        <f ca="1">AVERAGE(Jun_30!S39,OFFSET(Jun_30!S$3, 40+2*(ROW(Jun_30!S39)-3), 0), OFFSET(Jun_30!S$3, 40+2*(ROW(Jun_30!S39)-3)+1, 0) )</f>
        <v>853.18828954076628</v>
      </c>
      <c r="J39" s="5">
        <f ca="1">AVERAGE(Jun_30!W39,OFFSET(Jun_30!W$3, 40+2*(ROW(Jun_30!W39)-3), 0), OFFSET(Jun_30!W$3, 40+2*(ROW(Jun_30!W39)-3)+1, 0) )</f>
        <v>841.09</v>
      </c>
    </row>
    <row r="40" spans="1:10">
      <c r="A40" s="5">
        <v>38</v>
      </c>
      <c r="B40" s="6">
        <v>878.60000000000014</v>
      </c>
      <c r="C40" s="4">
        <f ca="1">AVERAGE(Jun_30!G40,OFFSET(Jun_30!G$3, 40+2*(ROW(Jun_30!G40)-3), 0), OFFSET(Jun_30!G$3, 40+2*(ROW(Jun_30!G40)-3)+1, 0) )</f>
        <v>967.98244863186756</v>
      </c>
      <c r="D40" s="5">
        <f ca="1">AVERAGE(Jun_30!H40,OFFSET(Jun_30!H$3, 40+2*(ROW(Jun_30!H40)-3), 0), OFFSET(Jun_30!H$3, 40+2*(ROW(Jun_30!H40)-3)+1, 0) )</f>
        <v>865.22046893382583</v>
      </c>
      <c r="E40" s="5">
        <f ca="1">AVERAGE(Jun_30!I40,OFFSET(Jun_30!I$3, 40+2*(ROW(Jun_30!I40)-3), 0), OFFSET(Jun_30!I$3, 40+2*(ROW(Jun_30!I40)-3)+1, 0) )</f>
        <v>919.5833262002742</v>
      </c>
      <c r="F40" s="5">
        <f ca="1">AVERAGE(Jun_30!M40,OFFSET(Jun_30!M$3, 40+2*(ROW(Jun_30!M40)-3), 0), OFFSET(Jun_30!M$3, 40+2*(ROW(Jun_30!M40)-3)+1, 0) )</f>
        <v>903.66206018632181</v>
      </c>
      <c r="G40" s="4">
        <f ca="1">AVERAGE(Jun_30!Q40,OFFSET(Jun_30!Q$3, 40+2*(ROW(Jun_30!Q40)-3), 0), OFFSET(Jun_30!Q$3, 40+2*(ROW(Jun_30!Q40)-3)+1, 0) )</f>
        <v>978.62017946164349</v>
      </c>
      <c r="H40" s="5">
        <f ca="1">AVERAGE(Jun_30!R40,OFFSET(Jun_30!R$3, 40+2*(ROW(Jun_30!R40)-3), 0), OFFSET(Jun_30!R$3, 40+2*(ROW(Jun_30!R40)-3)+1, 0) )</f>
        <v>874.72888767627228</v>
      </c>
      <c r="I40" s="5">
        <f ca="1">AVERAGE(Jun_30!S40,OFFSET(Jun_30!S$3, 40+2*(ROW(Jun_30!S40)-3), 0), OFFSET(Jun_30!S$3, 40+2*(ROW(Jun_30!S40)-3)+1, 0) )</f>
        <v>929.6891704885611</v>
      </c>
      <c r="J40" s="5">
        <f ca="1">AVERAGE(Jun_30!W40,OFFSET(Jun_30!W$3, 40+2*(ROW(Jun_30!W40)-3), 0), OFFSET(Jun_30!W$3, 40+2*(ROW(Jun_30!W40)-3)+1, 0) )</f>
        <v>903.22666666666657</v>
      </c>
    </row>
    <row r="41" spans="1:10">
      <c r="A41" s="5">
        <v>39</v>
      </c>
      <c r="B41" s="6">
        <v>746.8</v>
      </c>
      <c r="C41" s="4">
        <f ca="1">AVERAGE(Jun_30!G41,OFFSET(Jun_30!G$3, 40+2*(ROW(Jun_30!G41)-3), 0), OFFSET(Jun_30!G$3, 40+2*(ROW(Jun_30!G41)-3)+1, 0) )</f>
        <v>762.32083759034151</v>
      </c>
      <c r="D41" s="5">
        <f ca="1">AVERAGE(Jun_30!H41,OFFSET(Jun_30!H$3, 40+2*(ROW(Jun_30!H41)-3), 0), OFFSET(Jun_30!H$3, 40+2*(ROW(Jun_30!H41)-3)+1, 0) )</f>
        <v>681.39209911313651</v>
      </c>
      <c r="E41" s="5">
        <f ca="1">AVERAGE(Jun_30!I41,OFFSET(Jun_30!I$3, 40+2*(ROW(Jun_30!I41)-3), 0), OFFSET(Jun_30!I$3, 40+2*(ROW(Jun_30!I41)-3)+1, 0) )</f>
        <v>724.20479571082444</v>
      </c>
      <c r="F41" s="5">
        <f ca="1">AVERAGE(Jun_30!M41,OFFSET(Jun_30!M$3, 40+2*(ROW(Jun_30!M41)-3), 0), OFFSET(Jun_30!M$3, 40+2*(ROW(Jun_30!M41)-3)+1, 0) )</f>
        <v>725.10726598336544</v>
      </c>
      <c r="G41" s="4">
        <f ca="1">AVERAGE(Jun_30!Q41,OFFSET(Jun_30!Q$3, 40+2*(ROW(Jun_30!Q41)-3), 0), OFFSET(Jun_30!Q$3, 40+2*(ROW(Jun_30!Q41)-3)+1, 0) )</f>
        <v>759.58744789314949</v>
      </c>
      <c r="H41" s="5">
        <f ca="1">AVERAGE(Jun_30!R41,OFFSET(Jun_30!R$3, 40+2*(ROW(Jun_30!R41)-3), 0), OFFSET(Jun_30!R$3, 40+2*(ROW(Jun_30!R41)-3)+1, 0) )</f>
        <v>678.9488887853812</v>
      </c>
      <c r="I41" s="5">
        <f ca="1">AVERAGE(Jun_30!S41,OFFSET(Jun_30!S$3, 40+2*(ROW(Jun_30!S41)-3), 0), OFFSET(Jun_30!S$3, 40+2*(ROW(Jun_30!S41)-3)+1, 0) )</f>
        <v>721.60807549849198</v>
      </c>
      <c r="J41" s="5">
        <f ca="1">AVERAGE(Jun_30!W41,OFFSET(Jun_30!W$3, 40+2*(ROW(Jun_30!W41)-3), 0), OFFSET(Jun_30!W$3, 40+2*(ROW(Jun_30!W41)-3)+1, 0) )</f>
        <v>719.15</v>
      </c>
    </row>
    <row r="42" spans="1:10">
      <c r="A42" s="5">
        <v>40</v>
      </c>
      <c r="B42" s="6">
        <v>820.20000000000027</v>
      </c>
      <c r="C42" s="4">
        <f ca="1">AVERAGE(Jun_30!G42,OFFSET(Jun_30!G$3, 40+2*(ROW(Jun_30!G42)-3), 0), OFFSET(Jun_30!G$3, 40+2*(ROW(Jun_30!G42)-3)+1, 0) )</f>
        <v>857.42382407293155</v>
      </c>
      <c r="D42" s="5">
        <f ca="1">AVERAGE(Jun_30!H42,OFFSET(Jun_30!H$3, 40+2*(ROW(Jun_30!H42)-3), 0), OFFSET(Jun_30!H$3, 40+2*(ROW(Jun_30!H42)-3)+1, 0) )</f>
        <v>766.3988579420535</v>
      </c>
      <c r="E42" s="5">
        <f ca="1">AVERAGE(Jun_30!I42,OFFSET(Jun_30!I$3, 40+2*(ROW(Jun_30!I42)-3), 0), OFFSET(Jun_30!I$3, 40+2*(ROW(Jun_30!I42)-3)+1, 0) )</f>
        <v>814.55263286928493</v>
      </c>
      <c r="F42" s="5">
        <f ca="1">AVERAGE(Jun_30!M42,OFFSET(Jun_30!M$3, 40+2*(ROW(Jun_30!M42)-3), 0), OFFSET(Jun_30!M$3, 40+2*(ROW(Jun_30!M42)-3)+1, 0) )</f>
        <v>774.4056039814177</v>
      </c>
      <c r="G42" s="4">
        <f ca="1">AVERAGE(Jun_30!Q42,OFFSET(Jun_30!Q$3, 40+2*(ROW(Jun_30!Q42)-3), 0), OFFSET(Jun_30!Q$3, 40+2*(ROW(Jun_30!Q42)-3)+1, 0) )</f>
        <v>850.64788050475534</v>
      </c>
      <c r="H42" s="5">
        <f ca="1">AVERAGE(Jun_30!R42,OFFSET(Jun_30!R$3, 40+2*(ROW(Jun_30!R42)-3), 0), OFFSET(Jun_30!R$3, 40+2*(ROW(Jun_30!R42)-3)+1, 0) )</f>
        <v>760.34225528380011</v>
      </c>
      <c r="I42" s="5">
        <f ca="1">AVERAGE(Jun_30!S42,OFFSET(Jun_30!S$3, 40+2*(ROW(Jun_30!S42)-3), 0), OFFSET(Jun_30!S$3, 40+2*(ROW(Jun_30!S42)-3)+1, 0) )</f>
        <v>808.11548647951747</v>
      </c>
      <c r="J42" s="5">
        <f ca="1">AVERAGE(Jun_30!W42,OFFSET(Jun_30!W$3, 40+2*(ROW(Jun_30!W42)-3), 0), OFFSET(Jun_30!W$3, 40+2*(ROW(Jun_30!W42)-3)+1, 0) )</f>
        <v>811.02333333333343</v>
      </c>
    </row>
  </sheetData>
  <mergeCells count="4">
    <mergeCell ref="C1:F1"/>
    <mergeCell ref="G1:J1"/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A1F5-6539-4040-809E-12A1A28CC437}">
  <dimension ref="A1:X139"/>
  <sheetViews>
    <sheetView workbookViewId="0">
      <selection activeCell="Y27" sqref="Y27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4">
      <c r="A1" s="30" t="s">
        <v>0</v>
      </c>
      <c r="B1" s="30" t="s">
        <v>3</v>
      </c>
      <c r="C1" s="30" t="s">
        <v>26</v>
      </c>
      <c r="D1" s="32" t="s">
        <v>5</v>
      </c>
      <c r="E1" s="28" t="s">
        <v>6</v>
      </c>
      <c r="F1" s="29"/>
      <c r="G1" s="29"/>
      <c r="H1" s="29"/>
      <c r="I1" s="29"/>
      <c r="J1" s="29"/>
      <c r="K1" s="29"/>
      <c r="L1" s="29"/>
      <c r="M1" s="34"/>
      <c r="N1" s="21"/>
      <c r="O1" s="28" t="s">
        <v>13</v>
      </c>
      <c r="P1" s="29"/>
      <c r="Q1" s="29"/>
      <c r="R1" s="29"/>
      <c r="S1" s="29"/>
      <c r="T1" s="29"/>
      <c r="U1" s="29"/>
      <c r="V1" s="29"/>
      <c r="W1" s="29"/>
    </row>
    <row r="2" spans="1:24" ht="17" thickBot="1">
      <c r="A2" s="31"/>
      <c r="B2" s="31"/>
      <c r="C2" s="31"/>
      <c r="D2" s="33"/>
      <c r="E2" s="11" t="s">
        <v>7</v>
      </c>
      <c r="F2" s="20" t="s">
        <v>8</v>
      </c>
      <c r="G2" s="20" t="s">
        <v>9</v>
      </c>
      <c r="H2" s="20" t="s">
        <v>10</v>
      </c>
      <c r="I2" s="20" t="s">
        <v>17</v>
      </c>
      <c r="J2" s="20" t="s">
        <v>16</v>
      </c>
      <c r="K2" s="20" t="s">
        <v>11</v>
      </c>
      <c r="L2" s="20" t="s">
        <v>14</v>
      </c>
      <c r="M2" s="20" t="s">
        <v>12</v>
      </c>
      <c r="N2" s="20" t="s">
        <v>18</v>
      </c>
      <c r="O2" s="11" t="s">
        <v>7</v>
      </c>
      <c r="P2" s="20" t="s">
        <v>8</v>
      </c>
      <c r="Q2" s="20" t="s">
        <v>9</v>
      </c>
      <c r="R2" s="20" t="s">
        <v>10</v>
      </c>
      <c r="S2" s="20" t="s">
        <v>17</v>
      </c>
      <c r="T2" s="20" t="s">
        <v>16</v>
      </c>
      <c r="U2" s="20" t="s">
        <v>11</v>
      </c>
      <c r="V2" s="20" t="s">
        <v>14</v>
      </c>
      <c r="W2" s="20" t="s">
        <v>12</v>
      </c>
      <c r="X2" s="20" t="s">
        <v>18</v>
      </c>
    </row>
    <row r="3" spans="1:24">
      <c r="A3" s="5">
        <v>1</v>
      </c>
      <c r="B3" s="5">
        <v>4036.9688000000006</v>
      </c>
      <c r="C3" s="25">
        <f>B3/D3</f>
        <v>1517.6574436090227</v>
      </c>
      <c r="D3" s="7">
        <f>2.66</f>
        <v>2.66</v>
      </c>
      <c r="E3" s="26">
        <v>7452400</v>
      </c>
      <c r="F3" s="26">
        <v>136750</v>
      </c>
      <c r="G3" s="10">
        <f>E3/F3*8*(2-SQRT(2))*(0.75^3)*16.3871</f>
        <v>1765.5662392791662</v>
      </c>
      <c r="H3" s="5">
        <f>E3/F3*4/3*3.1415926*(0.75^3)*16.3871</f>
        <v>1578.1319709277218</v>
      </c>
      <c r="I3" s="5">
        <f>G3*0.9</f>
        <v>1589.0096153512495</v>
      </c>
      <c r="J3" s="10">
        <f>ABS(I3-C3)/C3*100</f>
        <v>4.7014675177653906</v>
      </c>
      <c r="K3">
        <v>0.85426000000000002</v>
      </c>
      <c r="L3" s="5">
        <f>K3</f>
        <v>0.85426000000000002</v>
      </c>
      <c r="M3" s="5">
        <f>G3*L3</f>
        <v>1508.2526155666205</v>
      </c>
      <c r="N3" s="10">
        <f>ABS(M3-C3)/C3*100</f>
        <v>0.6196937314152593</v>
      </c>
      <c r="O3" s="26">
        <v>7819100</v>
      </c>
      <c r="P3" s="26">
        <v>143940</v>
      </c>
      <c r="Q3" s="10">
        <f>O3/P3*8*(2-SQRT(2))*(0.75^3)*16.3871</f>
        <v>1759.9100149414699</v>
      </c>
      <c r="R3" s="5">
        <f>O3/P3*4/3*3.1415926*(0.75^3)*16.3871</f>
        <v>1573.076216992541</v>
      </c>
      <c r="S3" s="5">
        <f>Q3*0.9</f>
        <v>1583.9190134473229</v>
      </c>
      <c r="T3" s="10">
        <f>ABS(S3-C3)/C3*100</f>
        <v>4.3660425557383151</v>
      </c>
      <c r="U3">
        <v>0.85918000000000005</v>
      </c>
      <c r="V3" s="5">
        <f>U3</f>
        <v>0.85918000000000005</v>
      </c>
      <c r="W3">
        <v>1531.5</v>
      </c>
      <c r="X3" s="10">
        <f>ABS(W3-C3)/C3*100</f>
        <v>0.91210018764572953</v>
      </c>
    </row>
    <row r="4" spans="1:24">
      <c r="A4" s="5">
        <v>2</v>
      </c>
      <c r="B4" s="5">
        <v>4036.9688000000006</v>
      </c>
      <c r="C4" s="25">
        <f t="shared" ref="C4:C67" si="0">B4/D4</f>
        <v>1517.6574436090227</v>
      </c>
      <c r="D4" s="7">
        <f t="shared" ref="D4:D67" si="1">2.66</f>
        <v>2.66</v>
      </c>
      <c r="E4" s="26">
        <v>7482800</v>
      </c>
      <c r="F4" s="26">
        <v>136750</v>
      </c>
      <c r="G4" s="10">
        <f t="shared" ref="G4:G67" si="2">E4/F4*8*(2-SQRT(2))*(0.75^3)*16.3871</f>
        <v>1772.7683773385945</v>
      </c>
      <c r="H4" s="5">
        <f t="shared" ref="H4:H67" si="3">E4/F4*4/3*3.1415926*(0.75^3)*16.3871</f>
        <v>1584.569522846057</v>
      </c>
      <c r="I4" s="5">
        <f t="shared" ref="I4:I67" si="4">G4*0.9</f>
        <v>1595.4915396047352</v>
      </c>
      <c r="J4" s="10">
        <f t="shared" ref="J4:J67" si="5">ABS(I4-C4)/C4*100</f>
        <v>5.1285681313314857</v>
      </c>
      <c r="K4">
        <v>0.88514999999999999</v>
      </c>
      <c r="L4" s="5">
        <f t="shared" ref="L4:L67" si="6">K4</f>
        <v>0.88514999999999999</v>
      </c>
      <c r="M4" s="5">
        <f t="shared" ref="M4:M67" si="7">G4*L4</f>
        <v>1569.1659292012569</v>
      </c>
      <c r="N4" s="10">
        <f t="shared" ref="N4:N67" si="8">ABS(M4-C4)/C4*100</f>
        <v>3.3939467571645037</v>
      </c>
      <c r="O4" s="26">
        <v>7828200</v>
      </c>
      <c r="P4" s="26">
        <v>143940</v>
      </c>
      <c r="Q4" s="10">
        <f t="shared" ref="Q4:Q67" si="9">O4/P4*8*(2-SQRT(2))*(0.75^3)*16.3871</f>
        <v>1761.9582277966538</v>
      </c>
      <c r="R4" s="5">
        <f t="shared" ref="R4:R67" si="10">O4/P4*4/3*3.1415926*(0.75^3)*16.3871</f>
        <v>1574.9069895334512</v>
      </c>
      <c r="S4" s="5">
        <f t="shared" ref="S4:S67" si="11">Q4*0.9</f>
        <v>1585.7624050169884</v>
      </c>
      <c r="T4" s="10">
        <f t="shared" ref="T4:T67" si="12">ABS(S4-C4)/C4*100</f>
        <v>4.4875055102033157</v>
      </c>
      <c r="U4">
        <v>0.88480000000000003</v>
      </c>
      <c r="V4" s="5">
        <f t="shared" ref="V4:V67" si="13">U4</f>
        <v>0.88480000000000003</v>
      </c>
      <c r="W4">
        <v>1548.8</v>
      </c>
      <c r="X4" s="10">
        <f t="shared" ref="X4:X67" si="14">ABS(W4-C4)/C4*100</f>
        <v>2.0520148681852439</v>
      </c>
    </row>
    <row r="5" spans="1:24">
      <c r="A5" s="5">
        <v>3</v>
      </c>
      <c r="B5" s="5">
        <v>4036.9688000000006</v>
      </c>
      <c r="C5" s="25">
        <f t="shared" si="0"/>
        <v>1517.6574436090227</v>
      </c>
      <c r="D5" s="7">
        <f t="shared" si="1"/>
        <v>2.66</v>
      </c>
      <c r="E5" s="26">
        <v>7558800</v>
      </c>
      <c r="F5" s="26">
        <v>136750</v>
      </c>
      <c r="G5" s="10">
        <f t="shared" si="2"/>
        <v>1790.7737224871669</v>
      </c>
      <c r="H5" s="5">
        <f t="shared" si="3"/>
        <v>1600.6634026418953</v>
      </c>
      <c r="I5" s="5">
        <f t="shared" si="4"/>
        <v>1611.6963502384501</v>
      </c>
      <c r="J5" s="10">
        <f t="shared" si="5"/>
        <v>6.1963196652467776</v>
      </c>
      <c r="K5">
        <v>0.88241999999999998</v>
      </c>
      <c r="L5" s="5">
        <f t="shared" si="6"/>
        <v>0.88241999999999998</v>
      </c>
      <c r="M5" s="5">
        <f t="shared" si="7"/>
        <v>1580.2145481971259</v>
      </c>
      <c r="N5" s="10">
        <f t="shared" si="8"/>
        <v>4.1219515544522984</v>
      </c>
      <c r="O5" s="26">
        <v>7881200</v>
      </c>
      <c r="P5" s="26">
        <v>143940</v>
      </c>
      <c r="Q5" s="10">
        <f t="shared" si="9"/>
        <v>1773.8873795905813</v>
      </c>
      <c r="R5" s="5">
        <f t="shared" si="10"/>
        <v>1585.5697307057865</v>
      </c>
      <c r="S5" s="5">
        <f t="shared" si="11"/>
        <v>1596.4986416315232</v>
      </c>
      <c r="T5" s="10">
        <f t="shared" si="12"/>
        <v>5.1949271131313024</v>
      </c>
      <c r="U5">
        <v>0.88341000000000003</v>
      </c>
      <c r="V5" s="5">
        <f t="shared" si="13"/>
        <v>0.88341000000000003</v>
      </c>
      <c r="W5">
        <v>1562.4</v>
      </c>
      <c r="X5" s="10">
        <f t="shared" si="14"/>
        <v>2.9481327673377065</v>
      </c>
    </row>
    <row r="6" spans="1:24">
      <c r="A6" s="5">
        <v>4</v>
      </c>
      <c r="B6" s="5">
        <v>3855.5320000000002</v>
      </c>
      <c r="C6" s="25">
        <f t="shared" si="0"/>
        <v>1449.448120300752</v>
      </c>
      <c r="D6" s="7">
        <f t="shared" si="1"/>
        <v>2.66</v>
      </c>
      <c r="E6" s="26">
        <v>6993300</v>
      </c>
      <c r="F6" s="26">
        <v>136750</v>
      </c>
      <c r="G6" s="10">
        <f t="shared" si="2"/>
        <v>1656.7997398356224</v>
      </c>
      <c r="H6" s="5">
        <f t="shared" si="3"/>
        <v>1480.9122312662814</v>
      </c>
      <c r="I6" s="5">
        <f t="shared" si="4"/>
        <v>1491.1197658520603</v>
      </c>
      <c r="J6" s="10">
        <f t="shared" si="5"/>
        <v>2.8750008342942057</v>
      </c>
      <c r="K6">
        <v>0.87871999999999995</v>
      </c>
      <c r="L6" s="5">
        <f t="shared" si="6"/>
        <v>0.87871999999999995</v>
      </c>
      <c r="M6" s="5">
        <f t="shared" si="7"/>
        <v>1455.8630673883581</v>
      </c>
      <c r="N6" s="10">
        <f t="shared" si="8"/>
        <v>0.44257859234555341</v>
      </c>
      <c r="O6" s="26">
        <v>7328500</v>
      </c>
      <c r="P6" s="26">
        <v>143940</v>
      </c>
      <c r="Q6" s="10">
        <f t="shared" si="9"/>
        <v>1649.4865834301343</v>
      </c>
      <c r="R6" s="5">
        <f t="shared" si="10"/>
        <v>1474.3754468199456</v>
      </c>
      <c r="S6" s="5">
        <f t="shared" si="11"/>
        <v>1484.5379250871208</v>
      </c>
      <c r="T6" s="10">
        <f t="shared" si="12"/>
        <v>2.4209079507507956</v>
      </c>
      <c r="U6">
        <v>0.87970999999999999</v>
      </c>
      <c r="V6" s="5">
        <f t="shared" si="13"/>
        <v>0.87970999999999999</v>
      </c>
      <c r="W6">
        <v>1443</v>
      </c>
      <c r="X6" s="10">
        <f t="shared" si="14"/>
        <v>0.44486727123520681</v>
      </c>
    </row>
    <row r="7" spans="1:24">
      <c r="A7" s="5">
        <v>5</v>
      </c>
      <c r="B7" s="5">
        <v>3855.5320000000002</v>
      </c>
      <c r="C7" s="25">
        <f t="shared" si="0"/>
        <v>1449.448120300752</v>
      </c>
      <c r="D7" s="7">
        <f t="shared" si="1"/>
        <v>2.66</v>
      </c>
      <c r="E7" s="26">
        <v>6942200</v>
      </c>
      <c r="F7" s="26">
        <v>136750</v>
      </c>
      <c r="G7" s="10">
        <f t="shared" si="2"/>
        <v>1644.6935143475696</v>
      </c>
      <c r="H7" s="5">
        <f t="shared" si="3"/>
        <v>1470.0912147193428</v>
      </c>
      <c r="I7" s="5">
        <f t="shared" si="4"/>
        <v>1480.2241629128127</v>
      </c>
      <c r="J7" s="10">
        <f t="shared" si="5"/>
        <v>2.1232938372209516</v>
      </c>
      <c r="K7">
        <v>0.94181999999999999</v>
      </c>
      <c r="L7" s="5">
        <f t="shared" si="6"/>
        <v>0.94181999999999999</v>
      </c>
      <c r="M7" s="5">
        <f t="shared" si="7"/>
        <v>1549.005245682828</v>
      </c>
      <c r="N7" s="10">
        <f t="shared" si="8"/>
        <v>6.8686228908571438</v>
      </c>
      <c r="O7" s="26">
        <v>7257000</v>
      </c>
      <c r="P7" s="26">
        <v>143940</v>
      </c>
      <c r="Q7" s="10">
        <f t="shared" si="9"/>
        <v>1633.3934824251191</v>
      </c>
      <c r="R7" s="5">
        <f t="shared" si="10"/>
        <v>1459.9908054270786</v>
      </c>
      <c r="S7" s="5">
        <f t="shared" si="11"/>
        <v>1470.0541341826072</v>
      </c>
      <c r="T7" s="10">
        <f t="shared" si="12"/>
        <v>1.4216454934295686</v>
      </c>
      <c r="U7">
        <v>0.93983000000000005</v>
      </c>
      <c r="V7" s="5">
        <f t="shared" si="13"/>
        <v>0.93983000000000005</v>
      </c>
      <c r="W7">
        <v>1418.9</v>
      </c>
      <c r="X7" s="10">
        <f t="shared" si="14"/>
        <v>2.107569072179921</v>
      </c>
    </row>
    <row r="8" spans="1:24">
      <c r="A8" s="5">
        <v>6</v>
      </c>
      <c r="B8" s="5">
        <v>3855.5320000000002</v>
      </c>
      <c r="C8" s="25">
        <f t="shared" si="0"/>
        <v>1449.448120300752</v>
      </c>
      <c r="D8" s="7">
        <f t="shared" si="1"/>
        <v>2.66</v>
      </c>
      <c r="E8" s="26">
        <v>7026000</v>
      </c>
      <c r="F8" s="26">
        <v>136750</v>
      </c>
      <c r="G8" s="10">
        <f t="shared" si="2"/>
        <v>1664.5467764982316</v>
      </c>
      <c r="H8" s="5">
        <f t="shared" si="3"/>
        <v>1487.8368348100175</v>
      </c>
      <c r="I8" s="5">
        <f t="shared" si="4"/>
        <v>1498.0920988484083</v>
      </c>
      <c r="J8" s="10">
        <f t="shared" si="5"/>
        <v>3.3560344703860836</v>
      </c>
      <c r="K8">
        <v>0.88819000000000004</v>
      </c>
      <c r="L8" s="5">
        <f t="shared" si="6"/>
        <v>0.88819000000000004</v>
      </c>
      <c r="M8" s="5">
        <f t="shared" si="7"/>
        <v>1478.4338014179643</v>
      </c>
      <c r="N8" s="10">
        <f t="shared" si="8"/>
        <v>1.9997736180580248</v>
      </c>
      <c r="O8" s="26">
        <v>7379800</v>
      </c>
      <c r="P8" s="26">
        <v>143940</v>
      </c>
      <c r="Q8" s="10">
        <f t="shared" si="9"/>
        <v>1661.0331020533131</v>
      </c>
      <c r="R8" s="5">
        <f t="shared" si="10"/>
        <v>1484.696175539583</v>
      </c>
      <c r="S8" s="5">
        <f t="shared" si="11"/>
        <v>1494.9297918479817</v>
      </c>
      <c r="T8" s="10">
        <f t="shared" si="12"/>
        <v>3.1378612942554027</v>
      </c>
      <c r="U8">
        <v>0.89046999999999998</v>
      </c>
      <c r="V8" s="5">
        <f t="shared" si="13"/>
        <v>0.89046999999999998</v>
      </c>
      <c r="W8">
        <v>1456.7</v>
      </c>
      <c r="X8" s="10">
        <f t="shared" si="14"/>
        <v>0.50032005959229298</v>
      </c>
    </row>
    <row r="9" spans="1:24">
      <c r="A9" s="5">
        <v>7</v>
      </c>
      <c r="B9" s="5">
        <v>9207.9176000000007</v>
      </c>
      <c r="C9" s="25">
        <f t="shared" si="0"/>
        <v>3461.6231578947368</v>
      </c>
      <c r="D9" s="7">
        <f t="shared" si="1"/>
        <v>2.66</v>
      </c>
      <c r="E9" s="26">
        <v>15423000</v>
      </c>
      <c r="F9" s="26">
        <v>136750</v>
      </c>
      <c r="G9" s="10">
        <f t="shared" si="2"/>
        <v>3653.9005029792525</v>
      </c>
      <c r="H9" s="5">
        <f t="shared" si="3"/>
        <v>3265.9987906739102</v>
      </c>
      <c r="I9" s="5">
        <f t="shared" si="4"/>
        <v>3288.5104526813275</v>
      </c>
      <c r="J9" s="10">
        <f t="shared" si="5"/>
        <v>5.000911344685238</v>
      </c>
      <c r="K9">
        <v>0.91896999999999995</v>
      </c>
      <c r="L9" s="5">
        <f t="shared" si="6"/>
        <v>0.91896999999999995</v>
      </c>
      <c r="M9" s="5">
        <f t="shared" si="7"/>
        <v>3357.8249452228433</v>
      </c>
      <c r="N9" s="10">
        <f t="shared" si="8"/>
        <v>2.9985416649171208</v>
      </c>
      <c r="O9" s="26">
        <v>16252000</v>
      </c>
      <c r="P9" s="26">
        <v>143940</v>
      </c>
      <c r="Q9" s="10">
        <f t="shared" si="9"/>
        <v>3657.9731123567635</v>
      </c>
      <c r="R9" s="5">
        <f t="shared" si="10"/>
        <v>3269.6390477884638</v>
      </c>
      <c r="S9" s="5">
        <f t="shared" si="11"/>
        <v>3292.1758011210873</v>
      </c>
      <c r="T9" s="10">
        <f t="shared" si="12"/>
        <v>4.8950260916529889</v>
      </c>
      <c r="U9">
        <v>0.92098000000000002</v>
      </c>
      <c r="V9" s="5">
        <f t="shared" si="13"/>
        <v>0.92098000000000002</v>
      </c>
      <c r="W9">
        <v>3153.3</v>
      </c>
      <c r="X9" s="10">
        <f t="shared" si="14"/>
        <v>8.9068955178313001</v>
      </c>
    </row>
    <row r="10" spans="1:24">
      <c r="A10" s="5">
        <v>8</v>
      </c>
      <c r="B10" s="5">
        <v>9207.9176000000007</v>
      </c>
      <c r="C10" s="25">
        <f t="shared" si="0"/>
        <v>3461.6231578947368</v>
      </c>
      <c r="D10" s="7">
        <f t="shared" si="1"/>
        <v>2.66</v>
      </c>
      <c r="E10" s="26">
        <v>16342000</v>
      </c>
      <c r="F10" s="26">
        <v>136750</v>
      </c>
      <c r="G10" s="10">
        <f t="shared" si="2"/>
        <v>3871.623031815272</v>
      </c>
      <c r="H10" s="5">
        <f t="shared" si="3"/>
        <v>3460.6076792578001</v>
      </c>
      <c r="I10" s="5">
        <f t="shared" si="4"/>
        <v>3484.460728633745</v>
      </c>
      <c r="J10" s="10">
        <f t="shared" si="5"/>
        <v>0.65973590126134407</v>
      </c>
      <c r="K10">
        <v>0.89776</v>
      </c>
      <c r="L10" s="5">
        <f t="shared" si="6"/>
        <v>0.89776</v>
      </c>
      <c r="M10" s="5">
        <f t="shared" si="7"/>
        <v>3475.7882930424785</v>
      </c>
      <c r="N10" s="10">
        <f t="shared" si="8"/>
        <v>0.40920500301819496</v>
      </c>
      <c r="O10" s="26">
        <v>17173000</v>
      </c>
      <c r="P10" s="26">
        <v>143940</v>
      </c>
      <c r="Q10" s="10">
        <f t="shared" si="9"/>
        <v>3865.270259568219</v>
      </c>
      <c r="R10" s="5">
        <f t="shared" si="10"/>
        <v>3454.9293236322478</v>
      </c>
      <c r="S10" s="5">
        <f t="shared" si="11"/>
        <v>3478.743233611397</v>
      </c>
      <c r="T10" s="10">
        <f t="shared" si="12"/>
        <v>0.4945678641424453</v>
      </c>
      <c r="U10">
        <v>0.89705000000000001</v>
      </c>
      <c r="V10" s="5">
        <f t="shared" si="13"/>
        <v>0.89705000000000001</v>
      </c>
      <c r="W10">
        <v>3339.2</v>
      </c>
      <c r="X10" s="10">
        <f t="shared" si="14"/>
        <v>3.5365824733270887</v>
      </c>
    </row>
    <row r="11" spans="1:24">
      <c r="A11" s="5">
        <v>9</v>
      </c>
      <c r="B11" s="5">
        <v>9207.9176000000007</v>
      </c>
      <c r="C11" s="25">
        <f t="shared" si="0"/>
        <v>3461.6231578947368</v>
      </c>
      <c r="D11" s="7">
        <f t="shared" si="1"/>
        <v>2.66</v>
      </c>
      <c r="E11" s="26">
        <v>15162000</v>
      </c>
      <c r="F11" s="26">
        <v>136750</v>
      </c>
      <c r="G11" s="10">
        <f t="shared" si="2"/>
        <v>3592.0663571400778</v>
      </c>
      <c r="H11" s="5">
        <f t="shared" si="3"/>
        <v>3210.729019269781</v>
      </c>
      <c r="I11" s="5">
        <f t="shared" si="4"/>
        <v>3232.8597214260699</v>
      </c>
      <c r="J11" s="10">
        <f t="shared" si="5"/>
        <v>6.6085598008246063</v>
      </c>
      <c r="K11">
        <v>0.91979</v>
      </c>
      <c r="L11" s="5">
        <f t="shared" si="6"/>
        <v>0.91979</v>
      </c>
      <c r="M11" s="5">
        <f t="shared" si="7"/>
        <v>3303.946714633872</v>
      </c>
      <c r="N11" s="10">
        <f t="shared" si="8"/>
        <v>4.5549857991116278</v>
      </c>
      <c r="O11" s="26">
        <v>15949000</v>
      </c>
      <c r="P11" s="26">
        <v>143940</v>
      </c>
      <c r="Q11" s="10">
        <f t="shared" si="9"/>
        <v>3589.774376629216</v>
      </c>
      <c r="R11" s="5">
        <f t="shared" si="10"/>
        <v>3208.6803576900197</v>
      </c>
      <c r="S11" s="5">
        <f t="shared" si="11"/>
        <v>3230.7969389662944</v>
      </c>
      <c r="T11" s="10">
        <f t="shared" si="12"/>
        <v>6.6681498360677844</v>
      </c>
      <c r="U11">
        <v>0.91842000000000001</v>
      </c>
      <c r="V11" s="5">
        <f t="shared" si="13"/>
        <v>0.91842000000000001</v>
      </c>
      <c r="W11">
        <v>3104.6</v>
      </c>
      <c r="X11" s="10">
        <f t="shared" si="14"/>
        <v>10.313749984035478</v>
      </c>
    </row>
    <row r="12" spans="1:24">
      <c r="A12" s="5">
        <v>10</v>
      </c>
      <c r="B12" s="5">
        <v>3061.7459999999996</v>
      </c>
      <c r="C12" s="25">
        <f t="shared" si="0"/>
        <v>1151.0323308270674</v>
      </c>
      <c r="D12" s="7">
        <f t="shared" si="1"/>
        <v>2.66</v>
      </c>
      <c r="E12" s="26">
        <v>6234800</v>
      </c>
      <c r="F12" s="26">
        <v>136750</v>
      </c>
      <c r="G12" s="10">
        <f t="shared" si="2"/>
        <v>1477.1016570041522</v>
      </c>
      <c r="H12" s="5">
        <f t="shared" si="3"/>
        <v>1320.2910756722879</v>
      </c>
      <c r="I12" s="5">
        <f t="shared" si="4"/>
        <v>1329.391491303737</v>
      </c>
      <c r="J12" s="10">
        <f t="shared" si="5"/>
        <v>15.49558215697648</v>
      </c>
      <c r="K12">
        <v>0.89120999999999995</v>
      </c>
      <c r="L12" s="5">
        <f t="shared" si="6"/>
        <v>0.89120999999999995</v>
      </c>
      <c r="M12" s="5">
        <f t="shared" si="7"/>
        <v>1316.4077677386704</v>
      </c>
      <c r="N12" s="10">
        <f t="shared" si="8"/>
        <v>14.367575304576668</v>
      </c>
      <c r="O12" s="26">
        <v>6549000</v>
      </c>
      <c r="P12" s="26">
        <v>143940</v>
      </c>
      <c r="Q12" s="10">
        <f t="shared" si="9"/>
        <v>1474.0380207251073</v>
      </c>
      <c r="R12" s="5">
        <f t="shared" si="10"/>
        <v>1317.5526780683394</v>
      </c>
      <c r="S12" s="5">
        <f t="shared" si="11"/>
        <v>1326.6342186525967</v>
      </c>
      <c r="T12" s="10">
        <f t="shared" si="12"/>
        <v>15.256034354773648</v>
      </c>
      <c r="U12">
        <v>0.88915</v>
      </c>
      <c r="V12" s="5">
        <f t="shared" si="13"/>
        <v>0.88915</v>
      </c>
      <c r="W12">
        <v>1283.8</v>
      </c>
      <c r="X12" s="10">
        <f t="shared" si="14"/>
        <v>11.534660288606586</v>
      </c>
    </row>
    <row r="13" spans="1:24">
      <c r="A13" s="5">
        <v>11</v>
      </c>
      <c r="B13" s="5">
        <v>3061.7459999999996</v>
      </c>
      <c r="C13" s="25">
        <f t="shared" si="0"/>
        <v>1151.0323308270674</v>
      </c>
      <c r="D13" s="7">
        <f t="shared" si="1"/>
        <v>2.66</v>
      </c>
      <c r="E13" s="26">
        <v>6137400</v>
      </c>
      <c r="F13" s="26">
        <v>136750</v>
      </c>
      <c r="G13" s="10">
        <f t="shared" si="2"/>
        <v>1454.0263857216405</v>
      </c>
      <c r="H13" s="5">
        <f t="shared" si="3"/>
        <v>1299.6654981444633</v>
      </c>
      <c r="I13" s="5">
        <f t="shared" si="4"/>
        <v>1308.6237471494765</v>
      </c>
      <c r="J13" s="10">
        <f t="shared" si="5"/>
        <v>13.691311017230303</v>
      </c>
      <c r="K13">
        <v>0.89051000000000002</v>
      </c>
      <c r="L13" s="5">
        <f t="shared" si="6"/>
        <v>0.89051000000000002</v>
      </c>
      <c r="M13" s="5">
        <f t="shared" si="7"/>
        <v>1294.8250367489782</v>
      </c>
      <c r="N13" s="10">
        <f t="shared" si="8"/>
        <v>12.492499304393071</v>
      </c>
      <c r="O13" s="26">
        <v>6442500</v>
      </c>
      <c r="P13" s="26">
        <v>143940</v>
      </c>
      <c r="Q13" s="10">
        <f t="shared" si="9"/>
        <v>1450.0671779693853</v>
      </c>
      <c r="R13" s="5">
        <f t="shared" si="10"/>
        <v>1296.1266038258173</v>
      </c>
      <c r="S13" s="5">
        <f t="shared" si="11"/>
        <v>1305.0604601724467</v>
      </c>
      <c r="T13" s="10">
        <f t="shared" si="12"/>
        <v>13.381737873053773</v>
      </c>
      <c r="U13">
        <v>0.89061000000000001</v>
      </c>
      <c r="V13" s="5">
        <f t="shared" si="13"/>
        <v>0.89061000000000001</v>
      </c>
      <c r="W13">
        <v>1258.0999999999999</v>
      </c>
      <c r="X13" s="10">
        <f t="shared" si="14"/>
        <v>9.3018819980494936</v>
      </c>
    </row>
    <row r="14" spans="1:24">
      <c r="A14" s="5">
        <v>12</v>
      </c>
      <c r="B14" s="5">
        <v>3061.7459999999996</v>
      </c>
      <c r="C14" s="25">
        <f t="shared" si="0"/>
        <v>1151.0323308270674</v>
      </c>
      <c r="D14" s="7">
        <f t="shared" si="1"/>
        <v>2.66</v>
      </c>
      <c r="E14" s="26">
        <v>5794700</v>
      </c>
      <c r="F14" s="26">
        <v>136750</v>
      </c>
      <c r="G14" s="10">
        <f t="shared" si="2"/>
        <v>1372.8364938477514</v>
      </c>
      <c r="H14" s="5">
        <f t="shared" si="3"/>
        <v>1227.0948059598074</v>
      </c>
      <c r="I14" s="5">
        <f t="shared" si="4"/>
        <v>1235.5528444629763</v>
      </c>
      <c r="J14" s="10">
        <f t="shared" si="5"/>
        <v>7.3430182082876101</v>
      </c>
      <c r="K14">
        <v>0.89498</v>
      </c>
      <c r="L14" s="5">
        <f t="shared" si="6"/>
        <v>0.89498</v>
      </c>
      <c r="M14" s="5">
        <f t="shared" si="7"/>
        <v>1228.6612052638604</v>
      </c>
      <c r="N14" s="10">
        <f t="shared" si="8"/>
        <v>6.7442827067258184</v>
      </c>
      <c r="O14" s="26">
        <v>6093600</v>
      </c>
      <c r="P14" s="26">
        <v>143940</v>
      </c>
      <c r="Q14" s="10">
        <f t="shared" si="9"/>
        <v>1371.5373466316253</v>
      </c>
      <c r="R14" s="5">
        <f t="shared" si="10"/>
        <v>1225.9335775045399</v>
      </c>
      <c r="S14" s="5">
        <f t="shared" si="11"/>
        <v>1234.3836119684627</v>
      </c>
      <c r="T14" s="10">
        <f t="shared" si="12"/>
        <v>7.2414370047715062</v>
      </c>
      <c r="U14">
        <v>0.89512999999999998</v>
      </c>
      <c r="V14" s="5">
        <f t="shared" si="13"/>
        <v>0.89512999999999998</v>
      </c>
      <c r="W14">
        <v>1196.9000000000001</v>
      </c>
      <c r="X14" s="10">
        <f t="shared" si="14"/>
        <v>3.9849157964116202</v>
      </c>
    </row>
    <row r="15" spans="1:24">
      <c r="A15" s="5">
        <v>13</v>
      </c>
      <c r="B15" s="5">
        <v>5511.1427999999996</v>
      </c>
      <c r="C15" s="25">
        <f t="shared" si="0"/>
        <v>2071.8581954887218</v>
      </c>
      <c r="D15" s="7">
        <f t="shared" si="1"/>
        <v>2.66</v>
      </c>
      <c r="E15" s="26">
        <v>9227000</v>
      </c>
      <c r="F15" s="26">
        <v>136750</v>
      </c>
      <c r="G15" s="10">
        <f t="shared" si="2"/>
        <v>2185.9910484983179</v>
      </c>
      <c r="H15" s="5">
        <f t="shared" si="3"/>
        <v>1953.9240641605506</v>
      </c>
      <c r="I15" s="5">
        <f t="shared" si="4"/>
        <v>1967.3919436484862</v>
      </c>
      <c r="J15" s="10">
        <f t="shared" si="5"/>
        <v>5.0421525984597366</v>
      </c>
      <c r="K15">
        <v>0.90180000000000005</v>
      </c>
      <c r="L15" s="5">
        <f t="shared" si="6"/>
        <v>0.90180000000000005</v>
      </c>
      <c r="M15" s="5">
        <f t="shared" si="7"/>
        <v>1971.3267275357832</v>
      </c>
      <c r="N15" s="10">
        <f t="shared" si="8"/>
        <v>4.8522369036566531</v>
      </c>
      <c r="O15" s="26">
        <v>9704700</v>
      </c>
      <c r="P15" s="26">
        <v>143940</v>
      </c>
      <c r="Q15" s="10">
        <f t="shared" si="9"/>
        <v>2184.3177248024044</v>
      </c>
      <c r="R15" s="5">
        <f t="shared" si="10"/>
        <v>1952.4283821728216</v>
      </c>
      <c r="S15" s="5">
        <f t="shared" si="11"/>
        <v>1965.885952322164</v>
      </c>
      <c r="T15" s="10">
        <f t="shared" si="12"/>
        <v>5.1148405521817288</v>
      </c>
      <c r="U15">
        <v>0.90242</v>
      </c>
      <c r="V15" s="5">
        <f t="shared" si="13"/>
        <v>0.90242</v>
      </c>
      <c r="W15">
        <v>1887.7</v>
      </c>
      <c r="X15" s="10">
        <f t="shared" si="14"/>
        <v>8.8885521166317769</v>
      </c>
    </row>
    <row r="16" spans="1:24">
      <c r="A16" s="5">
        <v>14</v>
      </c>
      <c r="B16" s="5">
        <v>5511.1427999999996</v>
      </c>
      <c r="C16" s="25">
        <f t="shared" si="0"/>
        <v>2071.8581954887218</v>
      </c>
      <c r="D16" s="7">
        <f t="shared" si="1"/>
        <v>2.66</v>
      </c>
      <c r="E16" s="26">
        <v>9851800</v>
      </c>
      <c r="F16" s="26">
        <v>136750</v>
      </c>
      <c r="G16" s="10">
        <f t="shared" si="2"/>
        <v>2334.013938614472</v>
      </c>
      <c r="H16" s="5">
        <f t="shared" si="3"/>
        <v>2086.2326970084441</v>
      </c>
      <c r="I16" s="5">
        <f t="shared" si="4"/>
        <v>2100.6125447530248</v>
      </c>
      <c r="J16" s="10">
        <f t="shared" si="5"/>
        <v>1.3878531516738448</v>
      </c>
      <c r="K16">
        <v>0.87346999999999997</v>
      </c>
      <c r="L16" s="5">
        <f t="shared" si="6"/>
        <v>0.87346999999999997</v>
      </c>
      <c r="M16" s="5">
        <f t="shared" si="7"/>
        <v>2038.6911549615827</v>
      </c>
      <c r="N16" s="10">
        <f t="shared" si="8"/>
        <v>1.6008354528971733</v>
      </c>
      <c r="O16" s="26">
        <v>10443000</v>
      </c>
      <c r="P16" s="26">
        <v>143940</v>
      </c>
      <c r="Q16" s="10">
        <f t="shared" si="9"/>
        <v>2350.4930600751713</v>
      </c>
      <c r="R16" s="5">
        <f t="shared" si="10"/>
        <v>2100.962378541406</v>
      </c>
      <c r="S16" s="5">
        <f t="shared" si="11"/>
        <v>2115.4437540676545</v>
      </c>
      <c r="T16" s="10">
        <f t="shared" si="12"/>
        <v>2.1036940980727445</v>
      </c>
      <c r="U16">
        <v>0.87353000000000003</v>
      </c>
      <c r="V16" s="5">
        <f t="shared" si="13"/>
        <v>0.87353000000000003</v>
      </c>
      <c r="W16">
        <v>2028.6</v>
      </c>
      <c r="X16" s="10">
        <f t="shared" si="14"/>
        <v>2.0878936397728647</v>
      </c>
    </row>
    <row r="17" spans="1:24">
      <c r="A17" s="5">
        <v>15</v>
      </c>
      <c r="B17" s="5">
        <v>5511.1427999999996</v>
      </c>
      <c r="C17" s="25">
        <f t="shared" si="0"/>
        <v>2071.8581954887218</v>
      </c>
      <c r="D17" s="7">
        <f t="shared" si="1"/>
        <v>2.66</v>
      </c>
      <c r="E17" s="26">
        <v>10555000</v>
      </c>
      <c r="F17" s="26">
        <v>136750</v>
      </c>
      <c r="G17" s="10">
        <f t="shared" si="2"/>
        <v>2500.6107637259943</v>
      </c>
      <c r="H17" s="5">
        <f t="shared" si="3"/>
        <v>2235.143437435202</v>
      </c>
      <c r="I17" s="5">
        <f t="shared" si="4"/>
        <v>2250.5496873533948</v>
      </c>
      <c r="J17" s="10">
        <f t="shared" si="5"/>
        <v>8.624697011299185</v>
      </c>
      <c r="K17">
        <v>0.87607999999999997</v>
      </c>
      <c r="L17" s="5">
        <f t="shared" si="6"/>
        <v>0.87607999999999997</v>
      </c>
      <c r="M17" s="5">
        <f t="shared" si="7"/>
        <v>2190.7350778850691</v>
      </c>
      <c r="N17" s="10">
        <f t="shared" si="8"/>
        <v>5.73769395295444</v>
      </c>
      <c r="O17" s="26">
        <v>11029000</v>
      </c>
      <c r="P17" s="26">
        <v>143940</v>
      </c>
      <c r="Q17" s="10">
        <f t="shared" si="9"/>
        <v>2482.3889648155759</v>
      </c>
      <c r="R17" s="5">
        <f t="shared" si="10"/>
        <v>2218.8560828242048</v>
      </c>
      <c r="S17" s="5">
        <f t="shared" si="11"/>
        <v>2234.1500683340182</v>
      </c>
      <c r="T17" s="10">
        <f t="shared" si="12"/>
        <v>7.8331554349941461</v>
      </c>
      <c r="U17">
        <v>0.87682000000000004</v>
      </c>
      <c r="V17" s="5">
        <f t="shared" si="13"/>
        <v>0.87682000000000004</v>
      </c>
      <c r="W17">
        <v>2164.4</v>
      </c>
      <c r="X17" s="10">
        <f t="shared" si="14"/>
        <v>4.4666089944176433</v>
      </c>
    </row>
    <row r="18" spans="1:24">
      <c r="A18" s="5">
        <v>16</v>
      </c>
      <c r="B18" s="5">
        <v>5624.5407999999998</v>
      </c>
      <c r="C18" s="25">
        <f t="shared" si="0"/>
        <v>2114.4890225563909</v>
      </c>
      <c r="D18" s="7">
        <f t="shared" si="1"/>
        <v>2.66</v>
      </c>
      <c r="E18" s="26">
        <v>10120000</v>
      </c>
      <c r="F18" s="26">
        <v>136750</v>
      </c>
      <c r="G18" s="10">
        <f t="shared" si="2"/>
        <v>2397.5538539940371</v>
      </c>
      <c r="H18" s="5">
        <f t="shared" si="3"/>
        <v>2143.0271517616534</v>
      </c>
      <c r="I18" s="5">
        <f t="shared" si="4"/>
        <v>2157.7984685946335</v>
      </c>
      <c r="J18" s="10">
        <f t="shared" si="5"/>
        <v>2.0482227893470952</v>
      </c>
      <c r="K18">
        <v>0.92442999999999997</v>
      </c>
      <c r="L18" s="5">
        <f t="shared" si="6"/>
        <v>0.92442999999999997</v>
      </c>
      <c r="M18" s="5">
        <f t="shared" si="7"/>
        <v>2216.3707092477075</v>
      </c>
      <c r="N18" s="10">
        <f t="shared" si="8"/>
        <v>4.8182651035068016</v>
      </c>
      <c r="O18" s="26">
        <v>10648000</v>
      </c>
      <c r="P18" s="26">
        <v>143940</v>
      </c>
      <c r="Q18" s="10">
        <f t="shared" si="9"/>
        <v>2396.6341189007394</v>
      </c>
      <c r="R18" s="5">
        <f t="shared" si="10"/>
        <v>2142.205056660815</v>
      </c>
      <c r="S18" s="5">
        <f t="shared" si="11"/>
        <v>2156.9707070106656</v>
      </c>
      <c r="T18" s="10">
        <f t="shared" si="12"/>
        <v>2.0090756679793449</v>
      </c>
      <c r="U18">
        <v>0.92581999999999998</v>
      </c>
      <c r="V18" s="5">
        <f t="shared" si="13"/>
        <v>0.92581999999999998</v>
      </c>
      <c r="W18">
        <v>2077.9</v>
      </c>
      <c r="X18" s="10">
        <f t="shared" si="14"/>
        <v>1.7303954840188813</v>
      </c>
    </row>
    <row r="19" spans="1:24">
      <c r="A19" s="5">
        <v>17</v>
      </c>
      <c r="B19" s="5">
        <v>5624.5407999999998</v>
      </c>
      <c r="C19" s="25">
        <f t="shared" si="0"/>
        <v>2114.4890225563909</v>
      </c>
      <c r="D19" s="7">
        <f t="shared" si="1"/>
        <v>2.66</v>
      </c>
      <c r="E19" s="26">
        <v>10745000</v>
      </c>
      <c r="F19" s="26">
        <v>136750</v>
      </c>
      <c r="G19" s="10">
        <f t="shared" si="2"/>
        <v>2545.6241265974236</v>
      </c>
      <c r="H19" s="5">
        <f t="shared" si="3"/>
        <v>2275.378136924799</v>
      </c>
      <c r="I19" s="5">
        <f t="shared" si="4"/>
        <v>2291.0617139376814</v>
      </c>
      <c r="J19" s="10">
        <f t="shared" si="5"/>
        <v>8.3506080900725763</v>
      </c>
      <c r="K19">
        <v>0.90932000000000002</v>
      </c>
      <c r="L19" s="5">
        <f t="shared" si="6"/>
        <v>0.90932000000000002</v>
      </c>
      <c r="M19" s="5">
        <f t="shared" si="7"/>
        <v>2314.7869307975693</v>
      </c>
      <c r="N19" s="10">
        <f t="shared" si="8"/>
        <v>9.4726388316275472</v>
      </c>
      <c r="O19" s="26">
        <v>11257000</v>
      </c>
      <c r="P19" s="26">
        <v>143940</v>
      </c>
      <c r="Q19" s="10">
        <f t="shared" si="9"/>
        <v>2533.7068253630373</v>
      </c>
      <c r="R19" s="5">
        <f t="shared" si="10"/>
        <v>2264.7259882448147</v>
      </c>
      <c r="S19" s="5">
        <f t="shared" si="11"/>
        <v>2280.3361428267335</v>
      </c>
      <c r="T19" s="10">
        <f t="shared" si="12"/>
        <v>7.8433663405750655</v>
      </c>
      <c r="U19">
        <v>0.91025999999999996</v>
      </c>
      <c r="V19" s="5">
        <f t="shared" si="13"/>
        <v>0.91025999999999996</v>
      </c>
      <c r="W19">
        <v>2203.4</v>
      </c>
      <c r="X19" s="10">
        <f t="shared" si="14"/>
        <v>4.2048445981581386</v>
      </c>
    </row>
    <row r="20" spans="1:24">
      <c r="A20" s="5">
        <v>18</v>
      </c>
      <c r="B20" s="5">
        <v>5624.5407999999998</v>
      </c>
      <c r="C20" s="25">
        <f t="shared" si="0"/>
        <v>2114.4890225563909</v>
      </c>
      <c r="D20" s="7">
        <f t="shared" si="1"/>
        <v>2.66</v>
      </c>
      <c r="E20" s="26">
        <v>10818000</v>
      </c>
      <c r="F20" s="26">
        <v>136750</v>
      </c>
      <c r="G20" s="10">
        <f t="shared" si="2"/>
        <v>2562.9187344374996</v>
      </c>
      <c r="H20" s="5">
        <f t="shared" si="3"/>
        <v>2290.8367319918543</v>
      </c>
      <c r="I20" s="5">
        <f t="shared" si="4"/>
        <v>2306.6268609937497</v>
      </c>
      <c r="J20" s="10">
        <f t="shared" si="5"/>
        <v>9.0867266931973276</v>
      </c>
      <c r="K20">
        <v>0.90385000000000004</v>
      </c>
      <c r="L20" s="5">
        <f t="shared" si="6"/>
        <v>0.90385000000000004</v>
      </c>
      <c r="M20" s="5">
        <f t="shared" si="7"/>
        <v>2316.494098121334</v>
      </c>
      <c r="N20" s="10">
        <f t="shared" si="8"/>
        <v>9.5533754684960019</v>
      </c>
      <c r="O20" s="26">
        <v>11399000</v>
      </c>
      <c r="P20" s="26">
        <v>143940</v>
      </c>
      <c r="Q20" s="10">
        <f t="shared" si="9"/>
        <v>2565.6679490373335</v>
      </c>
      <c r="R20" s="5">
        <f t="shared" si="10"/>
        <v>2293.2940872348445</v>
      </c>
      <c r="S20" s="5">
        <f t="shared" si="11"/>
        <v>2309.1011541336002</v>
      </c>
      <c r="T20" s="10">
        <f t="shared" si="12"/>
        <v>9.2037428192427164</v>
      </c>
      <c r="U20">
        <v>0.90134000000000003</v>
      </c>
      <c r="V20" s="5">
        <f t="shared" si="13"/>
        <v>0.90134000000000003</v>
      </c>
      <c r="W20">
        <v>2211.8000000000002</v>
      </c>
      <c r="X20" s="10">
        <f t="shared" si="14"/>
        <v>4.6021036952919037</v>
      </c>
    </row>
    <row r="21" spans="1:24">
      <c r="A21" s="5">
        <v>19</v>
      </c>
      <c r="B21" s="5">
        <v>3855.5320000000002</v>
      </c>
      <c r="C21" s="25">
        <f t="shared" si="0"/>
        <v>1449.448120300752</v>
      </c>
      <c r="D21" s="7">
        <f t="shared" si="1"/>
        <v>2.66</v>
      </c>
      <c r="E21" s="26">
        <v>6584200</v>
      </c>
      <c r="F21" s="26">
        <v>136750</v>
      </c>
      <c r="G21" s="10">
        <f t="shared" si="2"/>
        <v>1559.8788622003494</v>
      </c>
      <c r="H21" s="5">
        <f t="shared" si="3"/>
        <v>1394.2805704178925</v>
      </c>
      <c r="I21" s="5">
        <f t="shared" si="4"/>
        <v>1403.8909759803146</v>
      </c>
      <c r="J21" s="10">
        <f t="shared" si="5"/>
        <v>3.143068294916588</v>
      </c>
      <c r="K21">
        <v>0.88178000000000001</v>
      </c>
      <c r="L21" s="5">
        <f t="shared" si="6"/>
        <v>0.88178000000000001</v>
      </c>
      <c r="M21" s="5">
        <f t="shared" si="7"/>
        <v>1375.469983111024</v>
      </c>
      <c r="N21" s="10">
        <f t="shared" si="8"/>
        <v>5.1038830678795115</v>
      </c>
      <c r="O21" s="26">
        <v>6936500</v>
      </c>
      <c r="P21" s="26">
        <v>143940</v>
      </c>
      <c r="Q21" s="10">
        <f t="shared" si="9"/>
        <v>1561.2558758222181</v>
      </c>
      <c r="R21" s="5">
        <f t="shared" si="10"/>
        <v>1395.5113989038073</v>
      </c>
      <c r="S21" s="5">
        <f t="shared" si="11"/>
        <v>1405.1302882399964</v>
      </c>
      <c r="T21" s="10">
        <f t="shared" si="12"/>
        <v>3.0575659411362635</v>
      </c>
      <c r="U21">
        <v>0.88180000000000003</v>
      </c>
      <c r="V21" s="5">
        <f t="shared" si="13"/>
        <v>0.88180000000000003</v>
      </c>
      <c r="W21">
        <v>1354.7</v>
      </c>
      <c r="X21" s="10">
        <f t="shared" si="14"/>
        <v>6.5368410896343239</v>
      </c>
    </row>
    <row r="22" spans="1:24">
      <c r="A22" s="5">
        <v>20</v>
      </c>
      <c r="B22" s="5">
        <v>3855.5320000000002</v>
      </c>
      <c r="C22" s="25">
        <f t="shared" si="0"/>
        <v>1449.448120300752</v>
      </c>
      <c r="D22" s="7">
        <f t="shared" si="1"/>
        <v>2.66</v>
      </c>
      <c r="E22" s="26">
        <v>7164300</v>
      </c>
      <c r="F22" s="26">
        <v>136750</v>
      </c>
      <c r="G22" s="10">
        <f t="shared" si="2"/>
        <v>1697.311766419909</v>
      </c>
      <c r="H22" s="5">
        <f t="shared" si="3"/>
        <v>1517.123460806918</v>
      </c>
      <c r="I22" s="5">
        <f t="shared" si="4"/>
        <v>1527.580589777918</v>
      </c>
      <c r="J22" s="10">
        <f t="shared" si="5"/>
        <v>5.3904978303710553</v>
      </c>
      <c r="K22">
        <v>0.87248999999999999</v>
      </c>
      <c r="L22" s="5">
        <f t="shared" si="6"/>
        <v>0.87248999999999999</v>
      </c>
      <c r="M22" s="5">
        <f t="shared" si="7"/>
        <v>1480.8875430837063</v>
      </c>
      <c r="N22" s="10">
        <f t="shared" si="8"/>
        <v>2.1690616133560447</v>
      </c>
      <c r="O22" s="26">
        <v>7535900</v>
      </c>
      <c r="P22" s="26">
        <v>143940</v>
      </c>
      <c r="Q22" s="10">
        <f t="shared" si="9"/>
        <v>1696.1678302614655</v>
      </c>
      <c r="R22" s="5">
        <f t="shared" si="10"/>
        <v>1516.1009660490454</v>
      </c>
      <c r="S22" s="5">
        <f t="shared" si="11"/>
        <v>1526.5510472353189</v>
      </c>
      <c r="T22" s="10">
        <f t="shared" si="12"/>
        <v>5.3194678619175821</v>
      </c>
      <c r="U22">
        <v>0.87253999999999998</v>
      </c>
      <c r="V22" s="5">
        <f t="shared" si="13"/>
        <v>0.87253999999999998</v>
      </c>
      <c r="W22">
        <v>1477.3</v>
      </c>
      <c r="X22" s="10">
        <f t="shared" si="14"/>
        <v>1.9215506446321724</v>
      </c>
    </row>
    <row r="23" spans="1:24">
      <c r="A23" s="5">
        <v>21</v>
      </c>
      <c r="B23" s="5">
        <v>3855.5320000000002</v>
      </c>
      <c r="C23" s="25">
        <f t="shared" si="0"/>
        <v>1449.448120300752</v>
      </c>
      <c r="D23" s="7">
        <f t="shared" si="1"/>
        <v>2.66</v>
      </c>
      <c r="E23" s="26">
        <v>6709900</v>
      </c>
      <c r="F23" s="26">
        <v>136750</v>
      </c>
      <c r="G23" s="10">
        <f t="shared" si="2"/>
        <v>1589.6587554263426</v>
      </c>
      <c r="H23" s="5">
        <f t="shared" si="3"/>
        <v>1420.8990005539049</v>
      </c>
      <c r="I23" s="5">
        <f t="shared" si="4"/>
        <v>1430.6928798837084</v>
      </c>
      <c r="J23" s="10">
        <f t="shared" si="5"/>
        <v>1.293957345168858</v>
      </c>
      <c r="K23">
        <v>0.88438000000000005</v>
      </c>
      <c r="L23" s="5">
        <f t="shared" si="6"/>
        <v>0.88438000000000005</v>
      </c>
      <c r="M23" s="5">
        <f t="shared" si="7"/>
        <v>1405.8624101239491</v>
      </c>
      <c r="N23" s="10">
        <f t="shared" si="8"/>
        <v>3.0070555521338078</v>
      </c>
      <c r="O23" s="26">
        <v>7050200</v>
      </c>
      <c r="P23" s="26">
        <v>143940</v>
      </c>
      <c r="Q23" s="10">
        <f t="shared" si="9"/>
        <v>1586.8472825952283</v>
      </c>
      <c r="R23" s="5">
        <f t="shared" si="10"/>
        <v>1418.3859964754015</v>
      </c>
      <c r="S23" s="5">
        <f t="shared" si="11"/>
        <v>1428.1625543357054</v>
      </c>
      <c r="T23" s="10">
        <f t="shared" si="12"/>
        <v>1.4685289985149599</v>
      </c>
      <c r="U23">
        <v>0.88107000000000002</v>
      </c>
      <c r="V23" s="5">
        <f t="shared" si="13"/>
        <v>0.88107000000000002</v>
      </c>
      <c r="W23">
        <v>1389.2</v>
      </c>
      <c r="X23" s="10">
        <f t="shared" si="14"/>
        <v>4.1566248185723804</v>
      </c>
    </row>
    <row r="24" spans="1:24">
      <c r="A24" s="5">
        <v>22</v>
      </c>
      <c r="B24" s="5">
        <v>3039.0663999999997</v>
      </c>
      <c r="C24" s="25">
        <f t="shared" si="0"/>
        <v>1142.5061654135336</v>
      </c>
      <c r="D24" s="7">
        <f t="shared" si="1"/>
        <v>2.66</v>
      </c>
      <c r="E24" s="26">
        <v>5456400</v>
      </c>
      <c r="F24" s="26">
        <v>136750</v>
      </c>
      <c r="G24" s="10">
        <f t="shared" si="2"/>
        <v>1292.6890166929907</v>
      </c>
      <c r="H24" s="5">
        <f t="shared" si="3"/>
        <v>1155.4558647107001</v>
      </c>
      <c r="I24" s="5">
        <f t="shared" si="4"/>
        <v>1163.4201150236916</v>
      </c>
      <c r="J24" s="10">
        <f t="shared" si="5"/>
        <v>1.8305327571329189</v>
      </c>
      <c r="K24">
        <v>0.92237000000000002</v>
      </c>
      <c r="L24" s="5">
        <f t="shared" si="6"/>
        <v>0.92237000000000002</v>
      </c>
      <c r="M24" s="5">
        <f t="shared" si="7"/>
        <v>1192.3375683271138</v>
      </c>
      <c r="N24" s="10">
        <f t="shared" si="8"/>
        <v>4.3615872213296587</v>
      </c>
      <c r="O24" s="26">
        <v>5728600</v>
      </c>
      <c r="P24" s="26">
        <v>143940</v>
      </c>
      <c r="Q24" s="10">
        <f t="shared" si="9"/>
        <v>1289.3837540885402</v>
      </c>
      <c r="R24" s="5">
        <f t="shared" si="10"/>
        <v>1152.5014920724213</v>
      </c>
      <c r="S24" s="5">
        <f t="shared" si="11"/>
        <v>1160.4453786796862</v>
      </c>
      <c r="T24" s="10">
        <f t="shared" si="12"/>
        <v>1.5701633662221368</v>
      </c>
      <c r="U24">
        <v>0.92486999999999997</v>
      </c>
      <c r="V24" s="5">
        <f t="shared" si="13"/>
        <v>0.92486999999999997</v>
      </c>
      <c r="W24">
        <v>1119.9000000000001</v>
      </c>
      <c r="X24" s="10">
        <f t="shared" si="14"/>
        <v>1.9786471266307035</v>
      </c>
    </row>
    <row r="25" spans="1:24">
      <c r="A25" s="5">
        <v>23</v>
      </c>
      <c r="B25" s="5">
        <v>3039.0663999999997</v>
      </c>
      <c r="C25" s="25">
        <f t="shared" si="0"/>
        <v>1142.5061654135336</v>
      </c>
      <c r="D25" s="7">
        <f t="shared" si="1"/>
        <v>2.66</v>
      </c>
      <c r="E25" s="26">
        <v>5341700</v>
      </c>
      <c r="F25" s="26">
        <v>136750</v>
      </c>
      <c r="G25" s="10">
        <f t="shared" si="2"/>
        <v>1265.5151602648168</v>
      </c>
      <c r="H25" s="5">
        <f t="shared" si="3"/>
        <v>1131.1668119135593</v>
      </c>
      <c r="I25" s="5">
        <f t="shared" si="4"/>
        <v>1138.9636442383351</v>
      </c>
      <c r="J25" s="10">
        <f t="shared" si="5"/>
        <v>0.31006582567686347</v>
      </c>
      <c r="K25">
        <v>0.93944000000000005</v>
      </c>
      <c r="L25" s="5">
        <f t="shared" si="6"/>
        <v>0.93944000000000005</v>
      </c>
      <c r="M25" s="5">
        <f t="shared" si="7"/>
        <v>1188.8755621591795</v>
      </c>
      <c r="N25" s="10">
        <f t="shared" si="8"/>
        <v>4.0585686230290348</v>
      </c>
      <c r="O25" s="26">
        <v>5607400</v>
      </c>
      <c r="P25" s="26">
        <v>143940</v>
      </c>
      <c r="Q25" s="10">
        <f t="shared" si="9"/>
        <v>1262.1042597975213</v>
      </c>
      <c r="R25" s="5">
        <f t="shared" si="10"/>
        <v>1128.1180160330439</v>
      </c>
      <c r="S25" s="5">
        <f t="shared" si="11"/>
        <v>1135.8938338177693</v>
      </c>
      <c r="T25" s="10">
        <f t="shared" si="12"/>
        <v>0.57875675387458092</v>
      </c>
      <c r="U25">
        <v>0.93894999999999995</v>
      </c>
      <c r="V25" s="5">
        <f t="shared" si="13"/>
        <v>0.93894999999999995</v>
      </c>
      <c r="W25">
        <v>1100</v>
      </c>
      <c r="X25" s="10">
        <f t="shared" si="14"/>
        <v>3.7204320379442657</v>
      </c>
    </row>
    <row r="26" spans="1:24">
      <c r="A26" s="5">
        <v>24</v>
      </c>
      <c r="B26" s="5">
        <v>3039.0663999999997</v>
      </c>
      <c r="C26" s="25">
        <f t="shared" si="0"/>
        <v>1142.5061654135336</v>
      </c>
      <c r="D26" s="7">
        <f t="shared" si="1"/>
        <v>2.66</v>
      </c>
      <c r="E26" s="26">
        <v>5208700</v>
      </c>
      <c r="F26" s="26">
        <v>136750</v>
      </c>
      <c r="G26" s="10">
        <f t="shared" si="2"/>
        <v>1234.0058062548162</v>
      </c>
      <c r="H26" s="5">
        <f t="shared" si="3"/>
        <v>1103.0025222708421</v>
      </c>
      <c r="I26" s="5">
        <f t="shared" si="4"/>
        <v>1110.6052256293347</v>
      </c>
      <c r="J26" s="10">
        <f t="shared" si="5"/>
        <v>2.7921897272783913</v>
      </c>
      <c r="K26">
        <v>0.91007000000000005</v>
      </c>
      <c r="L26" s="5">
        <f t="shared" si="6"/>
        <v>0.91007000000000005</v>
      </c>
      <c r="M26" s="5">
        <f t="shared" si="7"/>
        <v>1123.0316640983206</v>
      </c>
      <c r="N26" s="10">
        <f t="shared" si="8"/>
        <v>1.7045423390047258</v>
      </c>
      <c r="O26" s="26">
        <v>5433400</v>
      </c>
      <c r="P26" s="26">
        <v>143940</v>
      </c>
      <c r="Q26" s="10">
        <f t="shared" si="9"/>
        <v>1222.9406293797219</v>
      </c>
      <c r="R26" s="5">
        <f t="shared" si="10"/>
        <v>1093.1120355804724</v>
      </c>
      <c r="S26" s="5">
        <f t="shared" si="11"/>
        <v>1100.6465664417499</v>
      </c>
      <c r="T26" s="10">
        <f t="shared" si="12"/>
        <v>3.6638400946074996</v>
      </c>
      <c r="U26">
        <v>0.90927000000000002</v>
      </c>
      <c r="V26" s="5">
        <f t="shared" si="13"/>
        <v>0.90927000000000002</v>
      </c>
      <c r="W26">
        <v>1078.0999999999999</v>
      </c>
      <c r="X26" s="10">
        <f t="shared" si="14"/>
        <v>5.6372707091888374</v>
      </c>
    </row>
    <row r="27" spans="1:24">
      <c r="A27" s="5">
        <v>25</v>
      </c>
      <c r="B27" s="5">
        <v>3742.134</v>
      </c>
      <c r="C27" s="25">
        <f t="shared" si="0"/>
        <v>1406.8172932330826</v>
      </c>
      <c r="D27" s="7">
        <f t="shared" si="1"/>
        <v>2.66</v>
      </c>
      <c r="E27" s="26">
        <v>7028300</v>
      </c>
      <c r="F27" s="26">
        <v>136750</v>
      </c>
      <c r="G27" s="10">
        <f t="shared" si="2"/>
        <v>1665.091675101412</v>
      </c>
      <c r="H27" s="5">
        <f t="shared" si="3"/>
        <v>1488.3238864354178</v>
      </c>
      <c r="I27" s="5">
        <f t="shared" si="4"/>
        <v>1498.5825075912708</v>
      </c>
      <c r="J27" s="10">
        <f t="shared" si="5"/>
        <v>6.522894962948425</v>
      </c>
      <c r="K27">
        <v>0.93640000000000001</v>
      </c>
      <c r="L27" s="5">
        <f t="shared" si="6"/>
        <v>0.93640000000000001</v>
      </c>
      <c r="M27" s="5">
        <f t="shared" si="7"/>
        <v>1559.1918445649621</v>
      </c>
      <c r="N27" s="10">
        <f t="shared" si="8"/>
        <v>10.831154270338782</v>
      </c>
      <c r="O27" s="26">
        <v>7398700</v>
      </c>
      <c r="P27" s="26">
        <v>143940</v>
      </c>
      <c r="Q27" s="10">
        <f t="shared" si="9"/>
        <v>1665.2870825986947</v>
      </c>
      <c r="R27" s="5">
        <f t="shared" si="10"/>
        <v>1488.4985492783969</v>
      </c>
      <c r="S27" s="5">
        <f t="shared" si="11"/>
        <v>1498.7583743388252</v>
      </c>
      <c r="T27" s="10">
        <f t="shared" si="12"/>
        <v>6.5353959997497473</v>
      </c>
      <c r="U27">
        <v>0.93435999999999997</v>
      </c>
      <c r="V27" s="5">
        <f t="shared" si="13"/>
        <v>0.93435999999999997</v>
      </c>
      <c r="W27">
        <v>1441.5</v>
      </c>
      <c r="X27" s="10">
        <f t="shared" si="14"/>
        <v>2.4653312788906057</v>
      </c>
    </row>
    <row r="28" spans="1:24">
      <c r="A28" s="5">
        <v>26</v>
      </c>
      <c r="B28" s="5">
        <v>3742.134</v>
      </c>
      <c r="C28" s="25">
        <f t="shared" si="0"/>
        <v>1406.8172932330826</v>
      </c>
      <c r="D28" s="7">
        <f t="shared" si="1"/>
        <v>2.66</v>
      </c>
      <c r="E28" s="26">
        <v>6826600</v>
      </c>
      <c r="F28" s="26">
        <v>136750</v>
      </c>
      <c r="G28" s="10">
        <f t="shared" si="2"/>
        <v>1617.3064367268471</v>
      </c>
      <c r="H28" s="5">
        <f t="shared" si="3"/>
        <v>1445.6115765035672</v>
      </c>
      <c r="I28" s="5">
        <f t="shared" si="4"/>
        <v>1455.5757930541624</v>
      </c>
      <c r="J28" s="10">
        <f t="shared" si="5"/>
        <v>3.4658729357118765</v>
      </c>
      <c r="K28">
        <v>0.89597000000000004</v>
      </c>
      <c r="L28" s="5">
        <f t="shared" si="6"/>
        <v>0.89597000000000004</v>
      </c>
      <c r="M28" s="5">
        <f t="shared" si="7"/>
        <v>1449.0580481141533</v>
      </c>
      <c r="N28" s="10">
        <f t="shared" si="8"/>
        <v>3.0025757491219696</v>
      </c>
      <c r="O28" s="26">
        <v>7211900</v>
      </c>
      <c r="P28" s="26">
        <v>143940</v>
      </c>
      <c r="Q28" s="10">
        <f t="shared" si="9"/>
        <v>1623.2424494834941</v>
      </c>
      <c r="R28" s="5">
        <f t="shared" si="10"/>
        <v>1450.9174162408087</v>
      </c>
      <c r="S28" s="5">
        <f t="shared" si="11"/>
        <v>1460.9182045351447</v>
      </c>
      <c r="T28" s="10">
        <f t="shared" si="12"/>
        <v>3.8456245570972358</v>
      </c>
      <c r="U28">
        <v>0.89419999999999999</v>
      </c>
      <c r="V28" s="5">
        <f t="shared" si="13"/>
        <v>0.89419999999999999</v>
      </c>
      <c r="W28">
        <v>1404.9</v>
      </c>
      <c r="X28" s="10">
        <f t="shared" si="14"/>
        <v>0.13628587324771302</v>
      </c>
    </row>
    <row r="29" spans="1:24">
      <c r="A29" s="5">
        <v>27</v>
      </c>
      <c r="B29" s="5">
        <v>3742.134</v>
      </c>
      <c r="C29" s="25">
        <f t="shared" si="0"/>
        <v>1406.8172932330826</v>
      </c>
      <c r="D29" s="7">
        <f t="shared" si="1"/>
        <v>2.66</v>
      </c>
      <c r="E29" s="26">
        <v>7260800</v>
      </c>
      <c r="F29" s="26">
        <v>136750</v>
      </c>
      <c r="G29" s="10">
        <f t="shared" si="2"/>
        <v>1720.1738165098718</v>
      </c>
      <c r="H29" s="5">
        <f t="shared" si="3"/>
        <v>1537.5584529161081</v>
      </c>
      <c r="I29" s="5">
        <f t="shared" si="4"/>
        <v>1548.1564348588847</v>
      </c>
      <c r="J29" s="10">
        <f t="shared" si="5"/>
        <v>10.046730467819527</v>
      </c>
      <c r="K29">
        <v>0.88978000000000002</v>
      </c>
      <c r="L29" s="5">
        <f t="shared" si="6"/>
        <v>0.88978000000000002</v>
      </c>
      <c r="M29" s="5">
        <f t="shared" si="7"/>
        <v>1530.5762584541537</v>
      </c>
      <c r="N29" s="10">
        <f t="shared" si="8"/>
        <v>8.7970887062849474</v>
      </c>
      <c r="O29" s="26">
        <v>7648600</v>
      </c>
      <c r="P29" s="26">
        <v>143940</v>
      </c>
      <c r="Q29" s="10">
        <f t="shared" si="9"/>
        <v>1721.5341586987411</v>
      </c>
      <c r="R29" s="5">
        <f t="shared" si="10"/>
        <v>1538.7743798249351</v>
      </c>
      <c r="S29" s="5">
        <f t="shared" si="11"/>
        <v>1549.3807428288669</v>
      </c>
      <c r="T29" s="10">
        <f t="shared" si="12"/>
        <v>10.133757260557378</v>
      </c>
      <c r="U29">
        <v>0.88975000000000004</v>
      </c>
      <c r="V29" s="5">
        <f t="shared" si="13"/>
        <v>0.88975000000000004</v>
      </c>
      <c r="W29">
        <v>1487.9</v>
      </c>
      <c r="X29" s="10">
        <f t="shared" si="14"/>
        <v>5.7635563023665224</v>
      </c>
    </row>
    <row r="30" spans="1:24">
      <c r="A30" s="5">
        <v>28</v>
      </c>
      <c r="B30" s="5">
        <v>2358.6784000000002</v>
      </c>
      <c r="C30" s="25">
        <f t="shared" si="0"/>
        <v>886.72120300751885</v>
      </c>
      <c r="D30" s="7">
        <f t="shared" si="1"/>
        <v>2.66</v>
      </c>
      <c r="E30" s="26">
        <v>4326800</v>
      </c>
      <c r="F30" s="26">
        <v>136750</v>
      </c>
      <c r="G30" s="10">
        <f t="shared" si="2"/>
        <v>1025.0727288005335</v>
      </c>
      <c r="H30" s="5">
        <f t="shared" si="3"/>
        <v>916.24998816623713</v>
      </c>
      <c r="I30" s="5">
        <f t="shared" si="4"/>
        <v>922.56545592048019</v>
      </c>
      <c r="J30" s="10">
        <f t="shared" si="5"/>
        <v>4.0423362824061622</v>
      </c>
      <c r="K30">
        <v>0.89832000000000001</v>
      </c>
      <c r="L30" s="5">
        <f t="shared" si="6"/>
        <v>0.89832000000000001</v>
      </c>
      <c r="M30" s="5">
        <f t="shared" si="7"/>
        <v>920.84333373609525</v>
      </c>
      <c r="N30" s="10">
        <f t="shared" si="8"/>
        <v>3.8481239213456657</v>
      </c>
      <c r="O30" s="26">
        <v>4582400</v>
      </c>
      <c r="P30" s="26">
        <v>143940</v>
      </c>
      <c r="Q30" s="10">
        <f t="shared" si="9"/>
        <v>1031.3989656696795</v>
      </c>
      <c r="R30" s="5">
        <f t="shared" si="10"/>
        <v>921.90462543599904</v>
      </c>
      <c r="S30" s="5">
        <f t="shared" si="11"/>
        <v>928.25906910271158</v>
      </c>
      <c r="T30" s="10">
        <f t="shared" si="12"/>
        <v>4.6844336138921117</v>
      </c>
      <c r="U30">
        <v>0.89995999999999998</v>
      </c>
      <c r="V30" s="5">
        <f t="shared" si="13"/>
        <v>0.89995999999999998</v>
      </c>
      <c r="W30">
        <v>899.32</v>
      </c>
      <c r="X30" s="10">
        <f t="shared" si="14"/>
        <v>1.4208295628602858</v>
      </c>
    </row>
    <row r="31" spans="1:24">
      <c r="A31" s="5">
        <v>29</v>
      </c>
      <c r="B31" s="5">
        <v>2358.6784000000002</v>
      </c>
      <c r="C31" s="25">
        <f t="shared" si="0"/>
        <v>886.72120300751885</v>
      </c>
      <c r="D31" s="7">
        <f t="shared" si="1"/>
        <v>2.66</v>
      </c>
      <c r="E31" s="26">
        <v>4115900</v>
      </c>
      <c r="F31" s="26">
        <v>136750</v>
      </c>
      <c r="G31" s="10">
        <f t="shared" si="2"/>
        <v>975.10789601324677</v>
      </c>
      <c r="H31" s="5">
        <f t="shared" si="3"/>
        <v>871.58947173278534</v>
      </c>
      <c r="I31" s="5">
        <f t="shared" si="4"/>
        <v>877.59710641192214</v>
      </c>
      <c r="J31" s="10">
        <f t="shared" si="5"/>
        <v>1.0289701616077567</v>
      </c>
      <c r="K31">
        <v>0.94374999999999998</v>
      </c>
      <c r="L31" s="5">
        <f t="shared" si="6"/>
        <v>0.94374999999999998</v>
      </c>
      <c r="M31" s="5">
        <f t="shared" si="7"/>
        <v>920.25807686250164</v>
      </c>
      <c r="N31" s="10">
        <f t="shared" si="8"/>
        <v>3.7821215666474157</v>
      </c>
      <c r="O31" s="26">
        <v>4314100</v>
      </c>
      <c r="P31" s="26">
        <v>143940</v>
      </c>
      <c r="Q31" s="10">
        <f t="shared" si="9"/>
        <v>971.01044819211882</v>
      </c>
      <c r="R31" s="5">
        <f t="shared" si="10"/>
        <v>867.92701304849925</v>
      </c>
      <c r="S31" s="5">
        <f t="shared" si="11"/>
        <v>873.90940337290692</v>
      </c>
      <c r="T31" s="10">
        <f t="shared" si="12"/>
        <v>1.4448509397494687</v>
      </c>
      <c r="U31">
        <v>0.94198000000000004</v>
      </c>
      <c r="V31" s="5">
        <f t="shared" si="13"/>
        <v>0.94198000000000004</v>
      </c>
      <c r="W31">
        <v>848.84</v>
      </c>
      <c r="X31" s="10">
        <f t="shared" si="14"/>
        <v>4.2720533668345819</v>
      </c>
    </row>
    <row r="32" spans="1:24">
      <c r="A32" s="5">
        <v>30</v>
      </c>
      <c r="B32" s="5">
        <v>2358.6784000000002</v>
      </c>
      <c r="C32" s="25">
        <f t="shared" si="0"/>
        <v>886.72120300751885</v>
      </c>
      <c r="D32" s="7">
        <f t="shared" si="1"/>
        <v>2.66</v>
      </c>
      <c r="E32" s="26">
        <v>4150300</v>
      </c>
      <c r="F32" s="26">
        <v>136750</v>
      </c>
      <c r="G32" s="10">
        <f t="shared" si="2"/>
        <v>983.25768381733701</v>
      </c>
      <c r="H32" s="5">
        <f t="shared" si="3"/>
        <v>878.87406995616504</v>
      </c>
      <c r="I32" s="5">
        <f t="shared" si="4"/>
        <v>884.93191543560329</v>
      </c>
      <c r="J32" s="10">
        <f t="shared" si="5"/>
        <v>0.2017869388762539</v>
      </c>
      <c r="K32">
        <v>0.93906999999999996</v>
      </c>
      <c r="L32" s="5">
        <f t="shared" si="6"/>
        <v>0.93906999999999996</v>
      </c>
      <c r="M32" s="5">
        <f t="shared" si="7"/>
        <v>923.34779314234663</v>
      </c>
      <c r="N32" s="10">
        <f t="shared" si="8"/>
        <v>4.1305643770105283</v>
      </c>
      <c r="O32" s="26">
        <v>4364500</v>
      </c>
      <c r="P32" s="26">
        <v>143940</v>
      </c>
      <c r="Q32" s="10">
        <f t="shared" si="9"/>
        <v>982.35439631313648</v>
      </c>
      <c r="R32" s="5">
        <f t="shared" si="10"/>
        <v>878.0666763520029</v>
      </c>
      <c r="S32" s="5">
        <f t="shared" si="11"/>
        <v>884.11895668182285</v>
      </c>
      <c r="T32" s="10">
        <f t="shared" si="12"/>
        <v>0.2934683773061797</v>
      </c>
      <c r="U32">
        <v>0.93910000000000005</v>
      </c>
      <c r="V32" s="5">
        <f t="shared" si="13"/>
        <v>0.93910000000000005</v>
      </c>
      <c r="W32">
        <v>867.71</v>
      </c>
      <c r="X32" s="10">
        <f t="shared" si="14"/>
        <v>2.1439887693040323</v>
      </c>
    </row>
    <row r="33" spans="1:24">
      <c r="A33" s="5">
        <v>31</v>
      </c>
      <c r="B33" s="5">
        <v>3696.7748000000001</v>
      </c>
      <c r="C33" s="25">
        <f t="shared" si="0"/>
        <v>1389.764962406015</v>
      </c>
      <c r="D33" s="7">
        <f t="shared" si="1"/>
        <v>2.66</v>
      </c>
      <c r="E33" s="26">
        <v>6703200</v>
      </c>
      <c r="F33" s="26">
        <v>166990</v>
      </c>
      <c r="G33" s="10">
        <f t="shared" si="2"/>
        <v>1300.489668289878</v>
      </c>
      <c r="H33" s="5">
        <f t="shared" si="3"/>
        <v>1162.4283913739548</v>
      </c>
      <c r="I33" s="5">
        <f t="shared" si="4"/>
        <v>1170.4407014608903</v>
      </c>
      <c r="J33" s="10">
        <f t="shared" si="5"/>
        <v>15.781392312943481</v>
      </c>
      <c r="K33">
        <v>0.86051999999999995</v>
      </c>
      <c r="L33" s="5">
        <f t="shared" si="6"/>
        <v>0.86051999999999995</v>
      </c>
      <c r="M33" s="5">
        <f t="shared" si="7"/>
        <v>1119.0973693568058</v>
      </c>
      <c r="N33" s="10">
        <f t="shared" si="8"/>
        <v>19.475781903482371</v>
      </c>
      <c r="O33" s="26">
        <v>6956900</v>
      </c>
      <c r="P33" s="26">
        <v>168920</v>
      </c>
      <c r="Q33" s="10">
        <f t="shared" si="9"/>
        <v>1334.2889260538761</v>
      </c>
      <c r="R33" s="5">
        <f t="shared" si="10"/>
        <v>1192.6394863101432</v>
      </c>
      <c r="S33" s="5">
        <f t="shared" si="11"/>
        <v>1200.8600334484886</v>
      </c>
      <c r="T33" s="10">
        <f t="shared" si="12"/>
        <v>13.592581052733324</v>
      </c>
      <c r="U33">
        <v>0.86278999999999995</v>
      </c>
      <c r="V33" s="5">
        <f t="shared" si="13"/>
        <v>0.86278999999999995</v>
      </c>
      <c r="W33">
        <v>1155.7</v>
      </c>
      <c r="X33" s="10">
        <f t="shared" si="14"/>
        <v>16.842053781582795</v>
      </c>
    </row>
    <row r="34" spans="1:24">
      <c r="A34" s="5">
        <v>32</v>
      </c>
      <c r="B34" s="5">
        <v>3696.7748000000001</v>
      </c>
      <c r="C34" s="25">
        <f t="shared" si="0"/>
        <v>1389.764962406015</v>
      </c>
      <c r="D34" s="7">
        <f t="shared" si="1"/>
        <v>2.66</v>
      </c>
      <c r="E34" s="26">
        <v>6907900</v>
      </c>
      <c r="F34" s="26">
        <v>166990</v>
      </c>
      <c r="G34" s="10">
        <f t="shared" si="2"/>
        <v>1340.2035713658622</v>
      </c>
      <c r="H34" s="5">
        <f t="shared" si="3"/>
        <v>1197.9262269919057</v>
      </c>
      <c r="I34" s="5">
        <f t="shared" si="4"/>
        <v>1206.183214229276</v>
      </c>
      <c r="J34" s="10">
        <f t="shared" si="5"/>
        <v>13.209553639841024</v>
      </c>
      <c r="K34">
        <v>0.87761</v>
      </c>
      <c r="L34" s="5">
        <f t="shared" si="6"/>
        <v>0.87761</v>
      </c>
      <c r="M34" s="5">
        <f t="shared" si="7"/>
        <v>1176.1760562663944</v>
      </c>
      <c r="N34" s="10">
        <f t="shared" si="8"/>
        <v>15.368707077623196</v>
      </c>
      <c r="O34" s="26">
        <v>7169600</v>
      </c>
      <c r="P34" s="26">
        <v>168920</v>
      </c>
      <c r="Q34" s="10">
        <f t="shared" si="9"/>
        <v>1375.0834256976339</v>
      </c>
      <c r="R34" s="5">
        <f t="shared" si="10"/>
        <v>1229.1032012892531</v>
      </c>
      <c r="S34" s="5">
        <f t="shared" si="11"/>
        <v>1237.5750831278706</v>
      </c>
      <c r="T34" s="10">
        <f t="shared" si="12"/>
        <v>10.950763862593528</v>
      </c>
      <c r="U34">
        <v>0.87824999999999998</v>
      </c>
      <c r="V34" s="5">
        <f t="shared" si="13"/>
        <v>0.87824999999999998</v>
      </c>
      <c r="W34">
        <v>1190.8</v>
      </c>
      <c r="X34" s="10">
        <f t="shared" si="14"/>
        <v>14.316446866062819</v>
      </c>
    </row>
    <row r="35" spans="1:24">
      <c r="A35" s="5">
        <v>33</v>
      </c>
      <c r="B35" s="5">
        <v>3696.7748000000001</v>
      </c>
      <c r="C35" s="25">
        <f t="shared" si="0"/>
        <v>1389.764962406015</v>
      </c>
      <c r="D35" s="7">
        <f t="shared" si="1"/>
        <v>2.66</v>
      </c>
      <c r="E35" s="26">
        <v>6649800</v>
      </c>
      <c r="F35" s="26">
        <v>166990</v>
      </c>
      <c r="G35" s="10">
        <f t="shared" si="2"/>
        <v>1290.1295196613603</v>
      </c>
      <c r="H35" s="5">
        <f t="shared" si="3"/>
        <v>1153.1680864301418</v>
      </c>
      <c r="I35" s="5">
        <f t="shared" si="4"/>
        <v>1161.1165676952244</v>
      </c>
      <c r="J35" s="10">
        <f t="shared" si="5"/>
        <v>16.452306749404997</v>
      </c>
      <c r="K35">
        <v>0.90046000000000004</v>
      </c>
      <c r="L35" s="5">
        <f t="shared" si="6"/>
        <v>0.90046000000000004</v>
      </c>
      <c r="M35" s="5">
        <f t="shared" si="7"/>
        <v>1161.7100272742684</v>
      </c>
      <c r="N35" s="10">
        <f t="shared" si="8"/>
        <v>16.409604595076928</v>
      </c>
      <c r="O35" s="26">
        <v>6875300</v>
      </c>
      <c r="P35" s="26">
        <v>168920</v>
      </c>
      <c r="Q35" s="10">
        <f t="shared" si="9"/>
        <v>1318.6385679394868</v>
      </c>
      <c r="R35" s="5">
        <f t="shared" si="10"/>
        <v>1178.6505857821919</v>
      </c>
      <c r="S35" s="5">
        <f t="shared" si="11"/>
        <v>1186.7747111455383</v>
      </c>
      <c r="T35" s="10">
        <f t="shared" si="12"/>
        <v>14.606084967709371</v>
      </c>
      <c r="U35">
        <v>0.90008999999999995</v>
      </c>
      <c r="V35" s="5">
        <f t="shared" si="13"/>
        <v>0.90008999999999995</v>
      </c>
      <c r="W35">
        <v>1141.5999999999999</v>
      </c>
      <c r="X35" s="10">
        <f t="shared" si="14"/>
        <v>17.856613824569465</v>
      </c>
    </row>
    <row r="36" spans="1:24">
      <c r="A36" s="5">
        <v>34</v>
      </c>
      <c r="B36" s="5">
        <v>3810.1728000000003</v>
      </c>
      <c r="C36" s="25">
        <f t="shared" si="0"/>
        <v>1432.3957894736843</v>
      </c>
      <c r="D36" s="7">
        <f t="shared" si="1"/>
        <v>2.66</v>
      </c>
      <c r="E36" s="26">
        <v>7202800</v>
      </c>
      <c r="F36" s="26">
        <v>166990</v>
      </c>
      <c r="G36" s="10">
        <f t="shared" si="2"/>
        <v>1397.4172011514399</v>
      </c>
      <c r="H36" s="5">
        <f t="shared" si="3"/>
        <v>1249.0660009231892</v>
      </c>
      <c r="I36" s="5">
        <f t="shared" si="4"/>
        <v>1257.6754810362959</v>
      </c>
      <c r="J36" s="10">
        <f t="shared" si="5"/>
        <v>12.197767524965093</v>
      </c>
      <c r="K36">
        <v>0.89468999999999999</v>
      </c>
      <c r="L36" s="5">
        <f t="shared" si="6"/>
        <v>0.89468999999999999</v>
      </c>
      <c r="M36" s="5">
        <f t="shared" si="7"/>
        <v>1250.2551956981818</v>
      </c>
      <c r="N36" s="10">
        <f t="shared" si="8"/>
        <v>12.715800696567797</v>
      </c>
      <c r="O36" s="26">
        <v>7478700</v>
      </c>
      <c r="P36" s="26">
        <v>168920</v>
      </c>
      <c r="Q36" s="10">
        <f t="shared" si="9"/>
        <v>1434.3668288000581</v>
      </c>
      <c r="R36" s="5">
        <f t="shared" si="10"/>
        <v>1282.0930193430506</v>
      </c>
      <c r="S36" s="5">
        <f t="shared" si="11"/>
        <v>1290.9301459200524</v>
      </c>
      <c r="T36" s="10">
        <f t="shared" si="12"/>
        <v>9.8761560591861066</v>
      </c>
      <c r="U36">
        <v>0.89612000000000003</v>
      </c>
      <c r="V36" s="5">
        <f t="shared" si="13"/>
        <v>0.89612000000000003</v>
      </c>
      <c r="W36">
        <v>1239.0999999999999</v>
      </c>
      <c r="X36" s="10">
        <f t="shared" si="14"/>
        <v>13.494579563425587</v>
      </c>
    </row>
    <row r="37" spans="1:24">
      <c r="A37" s="5">
        <v>35</v>
      </c>
      <c r="B37" s="5">
        <v>3810.1728000000003</v>
      </c>
      <c r="C37" s="25">
        <f t="shared" si="0"/>
        <v>1432.3957894736843</v>
      </c>
      <c r="D37" s="7">
        <f t="shared" si="1"/>
        <v>2.66</v>
      </c>
      <c r="E37" s="26">
        <v>7814500</v>
      </c>
      <c r="F37" s="26">
        <v>166990</v>
      </c>
      <c r="G37" s="10">
        <f t="shared" si="2"/>
        <v>1516.0932857219314</v>
      </c>
      <c r="H37" s="5">
        <f t="shared" si="3"/>
        <v>1355.1433142964211</v>
      </c>
      <c r="I37" s="5">
        <f t="shared" si="4"/>
        <v>1364.4839571497382</v>
      </c>
      <c r="J37" s="10">
        <f t="shared" si="5"/>
        <v>4.741135992091924</v>
      </c>
      <c r="K37">
        <v>0.91469999999999996</v>
      </c>
      <c r="L37" s="5">
        <f t="shared" si="6"/>
        <v>0.91469999999999996</v>
      </c>
      <c r="M37" s="5">
        <f t="shared" si="7"/>
        <v>1386.7705284498506</v>
      </c>
      <c r="N37" s="10">
        <f t="shared" si="8"/>
        <v>3.1852412132960888</v>
      </c>
      <c r="O37" s="26">
        <v>8075500</v>
      </c>
      <c r="P37" s="26">
        <v>168920</v>
      </c>
      <c r="Q37" s="10">
        <f t="shared" si="9"/>
        <v>1548.8292518719657</v>
      </c>
      <c r="R37" s="5">
        <f t="shared" si="10"/>
        <v>1384.403997714149</v>
      </c>
      <c r="S37" s="5">
        <f t="shared" si="11"/>
        <v>1393.946326684769</v>
      </c>
      <c r="T37" s="10">
        <f t="shared" si="12"/>
        <v>2.6842764459006867</v>
      </c>
      <c r="U37">
        <v>0.91783000000000003</v>
      </c>
      <c r="V37" s="5">
        <f t="shared" si="13"/>
        <v>0.91783000000000003</v>
      </c>
      <c r="W37">
        <v>1340.4</v>
      </c>
      <c r="X37" s="10">
        <f t="shared" si="14"/>
        <v>6.4225118608793821</v>
      </c>
    </row>
    <row r="38" spans="1:24">
      <c r="A38" s="5">
        <v>36</v>
      </c>
      <c r="B38" s="5">
        <v>3810.1728000000003</v>
      </c>
      <c r="C38" s="25">
        <f t="shared" si="0"/>
        <v>1432.3957894736843</v>
      </c>
      <c r="D38" s="7">
        <f t="shared" si="1"/>
        <v>2.66</v>
      </c>
      <c r="E38" s="26">
        <v>7130000</v>
      </c>
      <c r="F38" s="26">
        <v>166990</v>
      </c>
      <c r="G38" s="10">
        <f t="shared" si="2"/>
        <v>1383.2932532084421</v>
      </c>
      <c r="H38" s="5">
        <f t="shared" si="3"/>
        <v>1236.4414653443575</v>
      </c>
      <c r="I38" s="5">
        <f t="shared" si="4"/>
        <v>1244.9639278875979</v>
      </c>
      <c r="J38" s="10">
        <f t="shared" si="5"/>
        <v>13.085200540484404</v>
      </c>
      <c r="K38">
        <v>0.90017000000000003</v>
      </c>
      <c r="L38" s="5">
        <f t="shared" si="6"/>
        <v>0.90017000000000003</v>
      </c>
      <c r="M38" s="5">
        <f t="shared" si="7"/>
        <v>1245.1990877406433</v>
      </c>
      <c r="N38" s="10">
        <f t="shared" si="8"/>
        <v>13.068783300586498</v>
      </c>
      <c r="O38" s="26">
        <v>7418700</v>
      </c>
      <c r="P38" s="26">
        <v>168920</v>
      </c>
      <c r="Q38" s="10">
        <f t="shared" si="9"/>
        <v>1422.8592125394775</v>
      </c>
      <c r="R38" s="5">
        <f t="shared" si="10"/>
        <v>1271.8070630724981</v>
      </c>
      <c r="S38" s="5">
        <f t="shared" si="11"/>
        <v>1280.5732912855299</v>
      </c>
      <c r="T38" s="10">
        <f t="shared" si="12"/>
        <v>10.599200256232232</v>
      </c>
      <c r="U38">
        <v>0.89929000000000003</v>
      </c>
      <c r="V38" s="5">
        <f t="shared" si="13"/>
        <v>0.89929000000000003</v>
      </c>
      <c r="W38">
        <v>1226.5</v>
      </c>
      <c r="X38" s="10">
        <f t="shared" si="14"/>
        <v>14.374224707078909</v>
      </c>
    </row>
    <row r="39" spans="1:24">
      <c r="A39" s="5">
        <v>37</v>
      </c>
      <c r="B39" s="5">
        <v>3628.7359999999999</v>
      </c>
      <c r="C39" s="25">
        <f t="shared" si="0"/>
        <v>1364.1864661654133</v>
      </c>
      <c r="D39" s="7">
        <f t="shared" si="1"/>
        <v>2.66</v>
      </c>
      <c r="E39" s="26">
        <v>7034900</v>
      </c>
      <c r="F39" s="26">
        <v>166990</v>
      </c>
      <c r="G39" s="10">
        <f t="shared" si="2"/>
        <v>1364.8428761565315</v>
      </c>
      <c r="H39" s="5">
        <f t="shared" si="3"/>
        <v>1219.9497986747576</v>
      </c>
      <c r="I39" s="5">
        <f t="shared" si="4"/>
        <v>1228.3585885408784</v>
      </c>
      <c r="J39" s="10">
        <f t="shared" si="5"/>
        <v>9.9566944104300514</v>
      </c>
      <c r="K39">
        <v>0.88136999999999999</v>
      </c>
      <c r="L39" s="5">
        <f t="shared" si="6"/>
        <v>0.88136999999999999</v>
      </c>
      <c r="M39" s="5">
        <f t="shared" si="7"/>
        <v>1202.9315657580821</v>
      </c>
      <c r="N39" s="10">
        <f t="shared" si="8"/>
        <v>11.820590836134155</v>
      </c>
      <c r="O39" s="26">
        <v>7269600</v>
      </c>
      <c r="P39" s="26">
        <v>168920</v>
      </c>
      <c r="Q39" s="10">
        <f t="shared" si="9"/>
        <v>1394.2627861319349</v>
      </c>
      <c r="R39" s="5">
        <f t="shared" si="10"/>
        <v>1246.2464617401745</v>
      </c>
      <c r="S39" s="5">
        <f t="shared" si="11"/>
        <v>1254.8365075187414</v>
      </c>
      <c r="T39" s="10">
        <f t="shared" si="12"/>
        <v>8.0157633401864263</v>
      </c>
      <c r="U39">
        <v>0.88246999999999998</v>
      </c>
      <c r="V39" s="5">
        <f t="shared" si="13"/>
        <v>0.88246999999999998</v>
      </c>
      <c r="W39">
        <v>1209.2</v>
      </c>
      <c r="X39" s="10">
        <f t="shared" si="14"/>
        <v>11.361091024533042</v>
      </c>
    </row>
    <row r="40" spans="1:24">
      <c r="A40" s="5">
        <v>38</v>
      </c>
      <c r="B40" s="5">
        <v>3628.7359999999999</v>
      </c>
      <c r="C40" s="25">
        <f t="shared" si="0"/>
        <v>1364.1864661654133</v>
      </c>
      <c r="D40" s="7">
        <f t="shared" si="1"/>
        <v>2.66</v>
      </c>
      <c r="E40" s="26">
        <v>7168600</v>
      </c>
      <c r="F40" s="26">
        <v>166990</v>
      </c>
      <c r="G40" s="10">
        <f t="shared" si="2"/>
        <v>1390.7820497826142</v>
      </c>
      <c r="H40" s="5">
        <f t="shared" si="3"/>
        <v>1243.1352438243423</v>
      </c>
      <c r="I40" s="5">
        <f t="shared" si="4"/>
        <v>1251.7038448043529</v>
      </c>
      <c r="J40" s="10">
        <f t="shared" si="5"/>
        <v>8.2453993021377343</v>
      </c>
      <c r="K40">
        <v>0.83992999999999995</v>
      </c>
      <c r="L40" s="5">
        <f t="shared" si="6"/>
        <v>0.83992999999999995</v>
      </c>
      <c r="M40" s="5">
        <f t="shared" si="7"/>
        <v>1168.1595670739111</v>
      </c>
      <c r="N40" s="10">
        <f t="shared" si="8"/>
        <v>14.369509150938395</v>
      </c>
      <c r="O40" s="26">
        <v>7410600</v>
      </c>
      <c r="P40" s="26">
        <v>168920</v>
      </c>
      <c r="Q40" s="10">
        <f t="shared" si="9"/>
        <v>1421.3056843442992</v>
      </c>
      <c r="R40" s="5">
        <f t="shared" si="10"/>
        <v>1270.4184589759736</v>
      </c>
      <c r="S40" s="5">
        <f t="shared" si="11"/>
        <v>1279.1751159098692</v>
      </c>
      <c r="T40" s="10">
        <f t="shared" si="12"/>
        <v>6.2316517839751198</v>
      </c>
      <c r="U40">
        <v>0.83845999999999998</v>
      </c>
      <c r="V40" s="5">
        <f t="shared" si="13"/>
        <v>0.83845999999999998</v>
      </c>
      <c r="W40">
        <v>1233.5999999999999</v>
      </c>
      <c r="X40" s="10">
        <f t="shared" si="14"/>
        <v>9.5724792324379546</v>
      </c>
    </row>
    <row r="41" spans="1:24">
      <c r="A41" s="5">
        <v>39</v>
      </c>
      <c r="B41" s="5">
        <v>3628.7359999999999</v>
      </c>
      <c r="C41" s="25">
        <f t="shared" si="0"/>
        <v>1364.1864661654133</v>
      </c>
      <c r="D41" s="7">
        <f t="shared" si="1"/>
        <v>2.66</v>
      </c>
      <c r="E41" s="26">
        <v>6878400</v>
      </c>
      <c r="F41" s="26">
        <v>166990</v>
      </c>
      <c r="G41" s="10">
        <f t="shared" si="2"/>
        <v>1334.4802682845648</v>
      </c>
      <c r="H41" s="5">
        <f t="shared" si="3"/>
        <v>1192.8105154592747</v>
      </c>
      <c r="I41" s="5">
        <f t="shared" si="4"/>
        <v>1201.0322414561083</v>
      </c>
      <c r="J41" s="10">
        <f t="shared" si="5"/>
        <v>11.959818452671989</v>
      </c>
      <c r="K41">
        <v>0.83891000000000004</v>
      </c>
      <c r="L41" s="5">
        <f t="shared" si="6"/>
        <v>0.83891000000000004</v>
      </c>
      <c r="M41" s="5">
        <f t="shared" si="7"/>
        <v>1119.5088418666044</v>
      </c>
      <c r="N41" s="10">
        <f t="shared" si="8"/>
        <v>17.935790331256722</v>
      </c>
      <c r="O41" s="26">
        <v>7147800</v>
      </c>
      <c r="P41" s="26">
        <v>168920</v>
      </c>
      <c r="Q41" s="10">
        <f t="shared" si="9"/>
        <v>1370.9023251229564</v>
      </c>
      <c r="R41" s="5">
        <f t="shared" si="10"/>
        <v>1225.3659705109521</v>
      </c>
      <c r="S41" s="5">
        <f t="shared" si="11"/>
        <v>1233.8120926106608</v>
      </c>
      <c r="T41" s="10">
        <f t="shared" si="12"/>
        <v>9.5569320461902372</v>
      </c>
      <c r="U41">
        <v>0.83992999999999995</v>
      </c>
      <c r="V41" s="5">
        <f t="shared" si="13"/>
        <v>0.83992999999999995</v>
      </c>
      <c r="W41">
        <v>1187.5999999999999</v>
      </c>
      <c r="X41" s="10">
        <f t="shared" si="14"/>
        <v>12.944452283109042</v>
      </c>
    </row>
    <row r="42" spans="1:24">
      <c r="A42" s="5">
        <v>40</v>
      </c>
      <c r="B42" s="5">
        <v>4467.8811999999998</v>
      </c>
      <c r="C42" s="25">
        <f t="shared" si="0"/>
        <v>1679.6545864661653</v>
      </c>
      <c r="D42" s="7">
        <f t="shared" si="1"/>
        <v>2.66</v>
      </c>
      <c r="E42" s="26">
        <v>9018700</v>
      </c>
      <c r="F42" s="26">
        <v>166990</v>
      </c>
      <c r="G42" s="10">
        <f t="shared" si="2"/>
        <v>1749.7204576032227</v>
      </c>
      <c r="H42" s="5">
        <f t="shared" si="3"/>
        <v>1563.9683931979184</v>
      </c>
      <c r="I42" s="5">
        <f t="shared" si="4"/>
        <v>1574.7484118429004</v>
      </c>
      <c r="J42" s="10">
        <f t="shared" si="5"/>
        <v>6.2456992924942707</v>
      </c>
      <c r="K42">
        <v>0.91703999999999997</v>
      </c>
      <c r="L42" s="5">
        <f t="shared" si="6"/>
        <v>0.91703999999999997</v>
      </c>
      <c r="M42" s="5">
        <f t="shared" si="7"/>
        <v>1604.5636484404592</v>
      </c>
      <c r="N42" s="10">
        <f t="shared" si="8"/>
        <v>4.4706178657655</v>
      </c>
      <c r="O42" s="26">
        <v>9335300</v>
      </c>
      <c r="P42" s="26">
        <v>168920</v>
      </c>
      <c r="Q42" s="10">
        <f t="shared" si="9"/>
        <v>1790.4508346232876</v>
      </c>
      <c r="R42" s="5">
        <f t="shared" si="10"/>
        <v>1600.3747928748555</v>
      </c>
      <c r="S42" s="5">
        <f t="shared" si="11"/>
        <v>1611.405751160959</v>
      </c>
      <c r="T42" s="10">
        <f t="shared" si="12"/>
        <v>4.0632660938220271</v>
      </c>
      <c r="U42">
        <v>0.91576000000000002</v>
      </c>
      <c r="V42" s="5">
        <f t="shared" si="13"/>
        <v>0.91576000000000002</v>
      </c>
      <c r="W42">
        <v>1551.9</v>
      </c>
      <c r="X42" s="10">
        <f t="shared" si="14"/>
        <v>7.6060034899763984</v>
      </c>
    </row>
    <row r="43" spans="1:24">
      <c r="A43" s="5">
        <v>41</v>
      </c>
      <c r="B43" s="5">
        <v>4467.8811999999998</v>
      </c>
      <c r="C43" s="25">
        <f t="shared" si="0"/>
        <v>1679.6545864661653</v>
      </c>
      <c r="D43" s="7">
        <f t="shared" si="1"/>
        <v>2.66</v>
      </c>
      <c r="E43" s="26">
        <v>8917700</v>
      </c>
      <c r="F43" s="26">
        <v>166990</v>
      </c>
      <c r="G43" s="10">
        <f t="shared" si="2"/>
        <v>1730.1254199350524</v>
      </c>
      <c r="H43" s="5">
        <f t="shared" si="3"/>
        <v>1546.453584221792</v>
      </c>
      <c r="I43" s="5">
        <f t="shared" si="4"/>
        <v>1557.1128779415471</v>
      </c>
      <c r="J43" s="10">
        <f t="shared" si="5"/>
        <v>7.2956493264745763</v>
      </c>
      <c r="K43">
        <v>0.91300000000000003</v>
      </c>
      <c r="L43" s="5">
        <f t="shared" si="6"/>
        <v>0.91300000000000003</v>
      </c>
      <c r="M43" s="5">
        <f t="shared" si="7"/>
        <v>1579.6045084007028</v>
      </c>
      <c r="N43" s="10">
        <f t="shared" si="8"/>
        <v>5.9565864834125435</v>
      </c>
      <c r="O43" s="26">
        <v>9213900</v>
      </c>
      <c r="P43" s="26">
        <v>168920</v>
      </c>
      <c r="Q43" s="10">
        <f t="shared" si="9"/>
        <v>1767.1670910560465</v>
      </c>
      <c r="R43" s="5">
        <f t="shared" si="10"/>
        <v>1579.562874687437</v>
      </c>
      <c r="S43" s="5">
        <f t="shared" si="11"/>
        <v>1590.4503819504419</v>
      </c>
      <c r="T43" s="10">
        <f t="shared" si="12"/>
        <v>5.3108660098622202</v>
      </c>
      <c r="U43">
        <v>0.91403999999999996</v>
      </c>
      <c r="V43" s="5">
        <f t="shared" si="13"/>
        <v>0.91403999999999996</v>
      </c>
      <c r="W43">
        <v>1537.2</v>
      </c>
      <c r="X43" s="10">
        <f t="shared" si="14"/>
        <v>8.4811834298548376</v>
      </c>
    </row>
    <row r="44" spans="1:24">
      <c r="A44" s="5">
        <v>42</v>
      </c>
      <c r="B44" s="5">
        <v>4467.8811999999998</v>
      </c>
      <c r="C44" s="25">
        <f t="shared" si="0"/>
        <v>1679.6545864661653</v>
      </c>
      <c r="D44" s="7">
        <f t="shared" si="1"/>
        <v>2.66</v>
      </c>
      <c r="E44" s="26">
        <v>8210300</v>
      </c>
      <c r="F44" s="26">
        <v>166990</v>
      </c>
      <c r="G44" s="10">
        <f t="shared" si="2"/>
        <v>1592.882552148285</v>
      </c>
      <c r="H44" s="5">
        <f t="shared" si="3"/>
        <v>1423.7805558088048</v>
      </c>
      <c r="I44" s="5">
        <f t="shared" si="4"/>
        <v>1433.5942969334565</v>
      </c>
      <c r="J44" s="10">
        <f t="shared" si="5"/>
        <v>14.649457782292991</v>
      </c>
      <c r="K44">
        <v>0.92669999999999997</v>
      </c>
      <c r="L44" s="5">
        <f t="shared" si="6"/>
        <v>0.92669999999999997</v>
      </c>
      <c r="M44" s="5">
        <f t="shared" si="7"/>
        <v>1476.1242610758156</v>
      </c>
      <c r="N44" s="10">
        <f t="shared" si="8"/>
        <v>12.117391696501018</v>
      </c>
      <c r="O44" s="26">
        <v>8482200</v>
      </c>
      <c r="P44" s="26">
        <v>168920</v>
      </c>
      <c r="Q44" s="10">
        <f t="shared" si="9"/>
        <v>1626.8317107582673</v>
      </c>
      <c r="R44" s="5">
        <f t="shared" si="10"/>
        <v>1454.1256379680462</v>
      </c>
      <c r="S44" s="5">
        <f t="shared" si="11"/>
        <v>1464.1485396824405</v>
      </c>
      <c r="T44" s="10">
        <f t="shared" si="12"/>
        <v>12.830378848137409</v>
      </c>
      <c r="U44">
        <v>0.92705000000000004</v>
      </c>
      <c r="V44" s="5">
        <f t="shared" si="13"/>
        <v>0.92705000000000004</v>
      </c>
      <c r="W44">
        <v>1411.8</v>
      </c>
      <c r="X44" s="10">
        <f t="shared" si="14"/>
        <v>15.947004141470899</v>
      </c>
    </row>
    <row r="45" spans="1:24">
      <c r="A45" s="5">
        <v>43</v>
      </c>
      <c r="B45" s="5">
        <v>3855.5320000000002</v>
      </c>
      <c r="C45" s="25">
        <f t="shared" si="0"/>
        <v>1449.448120300752</v>
      </c>
      <c r="D45" s="7">
        <f t="shared" si="1"/>
        <v>2.66</v>
      </c>
      <c r="E45" s="26">
        <v>7331000</v>
      </c>
      <c r="F45" s="26">
        <v>166990</v>
      </c>
      <c r="G45" s="10">
        <f t="shared" si="2"/>
        <v>1422.2893182708399</v>
      </c>
      <c r="H45" s="5">
        <f t="shared" si="3"/>
        <v>1271.2976693463511</v>
      </c>
      <c r="I45" s="5">
        <f t="shared" si="4"/>
        <v>1280.060386443756</v>
      </c>
      <c r="J45" s="10">
        <f t="shared" si="5"/>
        <v>11.686360586803826</v>
      </c>
      <c r="K45">
        <v>0.90137999999999996</v>
      </c>
      <c r="L45" s="5">
        <f t="shared" si="6"/>
        <v>0.90137999999999996</v>
      </c>
      <c r="M45" s="5">
        <f t="shared" si="7"/>
        <v>1282.0231457029695</v>
      </c>
      <c r="N45" s="10">
        <f t="shared" si="8"/>
        <v>11.550946339703609</v>
      </c>
      <c r="O45" s="26">
        <v>7590300</v>
      </c>
      <c r="P45" s="26">
        <v>168920</v>
      </c>
      <c r="Q45" s="10">
        <f t="shared" si="9"/>
        <v>1455.7709950447377</v>
      </c>
      <c r="R45" s="5">
        <f t="shared" si="10"/>
        <v>1301.2248980062793</v>
      </c>
      <c r="S45" s="5">
        <f t="shared" si="11"/>
        <v>1310.1938955402638</v>
      </c>
      <c r="T45" s="10">
        <f t="shared" si="12"/>
        <v>9.6073962779429234</v>
      </c>
      <c r="U45">
        <v>0.90347999999999995</v>
      </c>
      <c r="V45" s="5">
        <f t="shared" si="13"/>
        <v>0.90347999999999995</v>
      </c>
      <c r="W45">
        <v>1256.8</v>
      </c>
      <c r="X45" s="10">
        <f t="shared" si="14"/>
        <v>13.291135957372427</v>
      </c>
    </row>
    <row r="46" spans="1:24">
      <c r="A46" s="5">
        <v>44</v>
      </c>
      <c r="B46" s="5">
        <v>3855.5320000000002</v>
      </c>
      <c r="C46" s="25">
        <f t="shared" si="0"/>
        <v>1449.448120300752</v>
      </c>
      <c r="D46" s="7">
        <f t="shared" si="1"/>
        <v>2.66</v>
      </c>
      <c r="E46" s="26">
        <v>7942300</v>
      </c>
      <c r="F46" s="26">
        <v>166990</v>
      </c>
      <c r="G46" s="10">
        <f t="shared" si="2"/>
        <v>1540.8877987317546</v>
      </c>
      <c r="H46" s="5">
        <f t="shared" si="3"/>
        <v>1377.3056171394801</v>
      </c>
      <c r="I46" s="5">
        <f t="shared" si="4"/>
        <v>1386.7990188585793</v>
      </c>
      <c r="J46" s="10">
        <f t="shared" si="5"/>
        <v>4.3222727715962215</v>
      </c>
      <c r="K46">
        <v>0.90652999999999995</v>
      </c>
      <c r="L46" s="5">
        <f t="shared" si="6"/>
        <v>0.90652999999999995</v>
      </c>
      <c r="M46" s="5">
        <f t="shared" si="7"/>
        <v>1396.8610161842973</v>
      </c>
      <c r="N46" s="10">
        <f t="shared" si="8"/>
        <v>3.6280777062612701</v>
      </c>
      <c r="O46" s="26">
        <v>8265500</v>
      </c>
      <c r="P46" s="26">
        <v>168920</v>
      </c>
      <c r="Q46" s="10">
        <f t="shared" si="9"/>
        <v>1585.2700366971369</v>
      </c>
      <c r="R46" s="5">
        <f t="shared" si="10"/>
        <v>1416.9761925708995</v>
      </c>
      <c r="S46" s="5">
        <f t="shared" si="11"/>
        <v>1426.7430330274233</v>
      </c>
      <c r="T46" s="10">
        <f t="shared" si="12"/>
        <v>1.5664642946045908</v>
      </c>
      <c r="U46">
        <v>0.90412000000000003</v>
      </c>
      <c r="V46" s="5">
        <f t="shared" si="13"/>
        <v>0.90412000000000003</v>
      </c>
      <c r="W46">
        <v>1370.4</v>
      </c>
      <c r="X46" s="10">
        <f t="shared" si="14"/>
        <v>5.4536702068612044</v>
      </c>
    </row>
    <row r="47" spans="1:24">
      <c r="A47" s="5">
        <v>45</v>
      </c>
      <c r="B47" s="5">
        <v>3855.5320000000002</v>
      </c>
      <c r="C47" s="25">
        <f t="shared" si="0"/>
        <v>1449.448120300752</v>
      </c>
      <c r="D47" s="7">
        <f t="shared" si="1"/>
        <v>2.66</v>
      </c>
      <c r="E47" s="26">
        <v>7376300</v>
      </c>
      <c r="F47" s="26">
        <v>166990</v>
      </c>
      <c r="G47" s="10">
        <f t="shared" si="2"/>
        <v>1431.0779836804254</v>
      </c>
      <c r="H47" s="5">
        <f t="shared" si="3"/>
        <v>1279.1533212930694</v>
      </c>
      <c r="I47" s="5">
        <f t="shared" si="4"/>
        <v>1287.9701853123829</v>
      </c>
      <c r="J47" s="10">
        <f t="shared" si="5"/>
        <v>11.140649515269532</v>
      </c>
      <c r="K47">
        <v>0.87914999999999999</v>
      </c>
      <c r="L47" s="5">
        <f t="shared" si="6"/>
        <v>0.87914999999999999</v>
      </c>
      <c r="M47" s="5">
        <f t="shared" si="7"/>
        <v>1258.132209352646</v>
      </c>
      <c r="N47" s="10">
        <f t="shared" si="8"/>
        <v>13.19922446816579</v>
      </c>
      <c r="O47" s="26">
        <v>7640600</v>
      </c>
      <c r="P47" s="26">
        <v>168920</v>
      </c>
      <c r="Q47" s="10">
        <f t="shared" si="9"/>
        <v>1465.4182133431912</v>
      </c>
      <c r="R47" s="5">
        <f t="shared" si="10"/>
        <v>1309.8479580130925</v>
      </c>
      <c r="S47" s="5">
        <f t="shared" si="11"/>
        <v>1318.876392008872</v>
      </c>
      <c r="T47" s="10">
        <f t="shared" si="12"/>
        <v>9.008375426695995</v>
      </c>
      <c r="U47">
        <v>0.88170000000000004</v>
      </c>
      <c r="V47" s="5">
        <f t="shared" si="13"/>
        <v>0.88170000000000004</v>
      </c>
      <c r="W47">
        <v>1265</v>
      </c>
      <c r="X47" s="10">
        <f t="shared" si="14"/>
        <v>12.725403394395382</v>
      </c>
    </row>
    <row r="48" spans="1:24">
      <c r="A48" s="5">
        <v>46</v>
      </c>
      <c r="B48" s="5">
        <v>4127.6871999999994</v>
      </c>
      <c r="C48" s="25">
        <f t="shared" si="0"/>
        <v>1551.7621052631575</v>
      </c>
      <c r="D48" s="7">
        <f t="shared" si="1"/>
        <v>2.66</v>
      </c>
      <c r="E48" s="26">
        <v>9175700</v>
      </c>
      <c r="F48" s="26">
        <v>166990</v>
      </c>
      <c r="G48" s="10">
        <f t="shared" si="2"/>
        <v>1780.1800706121605</v>
      </c>
      <c r="H48" s="5">
        <f t="shared" si="3"/>
        <v>1591.1943833885302</v>
      </c>
      <c r="I48" s="5">
        <f t="shared" si="4"/>
        <v>1602.1620635509446</v>
      </c>
      <c r="J48" s="10">
        <f t="shared" si="5"/>
        <v>3.2479178423576673</v>
      </c>
      <c r="K48">
        <v>0.87641999999999998</v>
      </c>
      <c r="L48" s="5">
        <f t="shared" si="6"/>
        <v>0.87641999999999998</v>
      </c>
      <c r="M48" s="5">
        <f t="shared" si="7"/>
        <v>1560.1854174859097</v>
      </c>
      <c r="N48" s="10">
        <f t="shared" si="8"/>
        <v>0.5428223948878893</v>
      </c>
      <c r="O48" s="26">
        <v>9456100</v>
      </c>
      <c r="P48" s="26">
        <v>168920</v>
      </c>
      <c r="Q48" s="10">
        <f t="shared" si="9"/>
        <v>1813.6195020279231</v>
      </c>
      <c r="R48" s="5">
        <f t="shared" si="10"/>
        <v>1621.0838514995685</v>
      </c>
      <c r="S48" s="5">
        <f t="shared" si="11"/>
        <v>1632.2575518251308</v>
      </c>
      <c r="T48" s="10">
        <f t="shared" si="12"/>
        <v>5.1873574105821039</v>
      </c>
      <c r="U48">
        <v>0.87387999999999999</v>
      </c>
      <c r="V48" s="5">
        <f t="shared" si="13"/>
        <v>0.87387999999999999</v>
      </c>
      <c r="W48">
        <v>1571.4</v>
      </c>
      <c r="X48" s="10">
        <f t="shared" si="14"/>
        <v>1.2655222517830615</v>
      </c>
    </row>
    <row r="49" spans="1:24">
      <c r="A49" s="5">
        <v>47</v>
      </c>
      <c r="B49" s="5">
        <v>4127.6871999999994</v>
      </c>
      <c r="C49" s="25">
        <f t="shared" si="0"/>
        <v>1551.7621052631575</v>
      </c>
      <c r="D49" s="7">
        <f t="shared" si="1"/>
        <v>2.66</v>
      </c>
      <c r="E49" s="26">
        <v>8360900</v>
      </c>
      <c r="F49" s="26">
        <v>166990</v>
      </c>
      <c r="G49" s="10">
        <f t="shared" si="2"/>
        <v>1622.1004994039922</v>
      </c>
      <c r="H49" s="5">
        <f t="shared" si="3"/>
        <v>1449.8966967177614</v>
      </c>
      <c r="I49" s="5">
        <f t="shared" si="4"/>
        <v>1459.8904494635931</v>
      </c>
      <c r="J49" s="10">
        <f t="shared" si="5"/>
        <v>5.9204729570312766</v>
      </c>
      <c r="K49">
        <v>0.87468000000000001</v>
      </c>
      <c r="L49" s="5">
        <f t="shared" si="6"/>
        <v>0.87468000000000001</v>
      </c>
      <c r="M49" s="5">
        <f t="shared" si="7"/>
        <v>1418.818864818684</v>
      </c>
      <c r="N49" s="10">
        <f t="shared" si="8"/>
        <v>8.5672436511734631</v>
      </c>
      <c r="O49" s="26">
        <v>8655400</v>
      </c>
      <c r="P49" s="26">
        <v>168920</v>
      </c>
      <c r="Q49" s="10">
        <f t="shared" si="9"/>
        <v>1660.0503630304763</v>
      </c>
      <c r="R49" s="5">
        <f t="shared" si="10"/>
        <v>1483.8177650690416</v>
      </c>
      <c r="S49" s="5">
        <f t="shared" si="11"/>
        <v>1494.0453267274288</v>
      </c>
      <c r="T49" s="10">
        <f t="shared" si="12"/>
        <v>3.719434721338343</v>
      </c>
      <c r="U49">
        <v>0.87333000000000005</v>
      </c>
      <c r="V49" s="5">
        <f t="shared" si="13"/>
        <v>0.87333000000000005</v>
      </c>
      <c r="W49">
        <v>1438.2</v>
      </c>
      <c r="X49" s="10">
        <f t="shared" si="14"/>
        <v>7.3182677214494101</v>
      </c>
    </row>
    <row r="50" spans="1:24">
      <c r="A50" s="5">
        <v>48</v>
      </c>
      <c r="B50" s="5">
        <v>4127.6871999999994</v>
      </c>
      <c r="C50" s="25">
        <f t="shared" si="0"/>
        <v>1551.7621052631575</v>
      </c>
      <c r="D50" s="7">
        <f t="shared" si="1"/>
        <v>2.66</v>
      </c>
      <c r="E50" s="26">
        <v>7644700</v>
      </c>
      <c r="F50" s="26">
        <v>166990</v>
      </c>
      <c r="G50" s="10">
        <f t="shared" si="2"/>
        <v>1483.1503412065329</v>
      </c>
      <c r="H50" s="5">
        <f t="shared" si="3"/>
        <v>1325.6976255424979</v>
      </c>
      <c r="I50" s="5">
        <f t="shared" si="4"/>
        <v>1334.8353070858795</v>
      </c>
      <c r="J50" s="10">
        <f t="shared" si="5"/>
        <v>13.979384948344913</v>
      </c>
      <c r="K50">
        <v>0.83745000000000003</v>
      </c>
      <c r="L50" s="5">
        <f t="shared" si="6"/>
        <v>0.83745000000000003</v>
      </c>
      <c r="M50" s="5">
        <f t="shared" si="7"/>
        <v>1242.064253243411</v>
      </c>
      <c r="N50" s="10">
        <f t="shared" si="8"/>
        <v>19.957817694434933</v>
      </c>
      <c r="O50" s="26">
        <v>7901900</v>
      </c>
      <c r="P50" s="26">
        <v>168920</v>
      </c>
      <c r="Q50" s="10">
        <f t="shared" si="9"/>
        <v>1515.5338821580194</v>
      </c>
      <c r="R50" s="5">
        <f t="shared" si="10"/>
        <v>1354.6432975713499</v>
      </c>
      <c r="S50" s="5">
        <f t="shared" si="11"/>
        <v>1363.9804939422174</v>
      </c>
      <c r="T50" s="10">
        <f t="shared" si="12"/>
        <v>12.101185528634554</v>
      </c>
      <c r="U50">
        <v>0.83613999999999999</v>
      </c>
      <c r="V50" s="5">
        <f t="shared" si="13"/>
        <v>0.83613999999999999</v>
      </c>
      <c r="W50">
        <v>1315.3</v>
      </c>
      <c r="X50" s="10">
        <f t="shared" si="14"/>
        <v>15.238296157712709</v>
      </c>
    </row>
    <row r="51" spans="1:24">
      <c r="A51" s="5">
        <v>49</v>
      </c>
      <c r="B51" s="5">
        <v>6191.5307999999995</v>
      </c>
      <c r="C51" s="25">
        <f t="shared" si="0"/>
        <v>2327.6431578947368</v>
      </c>
      <c r="D51" s="7">
        <f t="shared" si="1"/>
        <v>2.66</v>
      </c>
      <c r="E51" s="26">
        <v>12264000</v>
      </c>
      <c r="F51" s="26">
        <v>166990</v>
      </c>
      <c r="G51" s="10">
        <f t="shared" si="2"/>
        <v>2379.3419996280977</v>
      </c>
      <c r="H51" s="5">
        <f t="shared" si="3"/>
        <v>2126.7486859723986</v>
      </c>
      <c r="I51" s="5">
        <f t="shared" si="4"/>
        <v>2141.4077996652882</v>
      </c>
      <c r="J51" s="10">
        <f t="shared" si="5"/>
        <v>8.001027030186675</v>
      </c>
      <c r="K51">
        <v>0.91147</v>
      </c>
      <c r="L51" s="5">
        <f t="shared" si="6"/>
        <v>0.91147</v>
      </c>
      <c r="M51" s="5">
        <f t="shared" si="7"/>
        <v>2168.6988524010221</v>
      </c>
      <c r="N51" s="10">
        <f t="shared" si="8"/>
        <v>6.8285512302269566</v>
      </c>
      <c r="O51" s="26">
        <v>12688000</v>
      </c>
      <c r="P51" s="26">
        <v>168920</v>
      </c>
      <c r="Q51" s="10">
        <f t="shared" si="9"/>
        <v>2433.4772519040926</v>
      </c>
      <c r="R51" s="5">
        <f t="shared" si="10"/>
        <v>2175.1368860128937</v>
      </c>
      <c r="S51" s="5">
        <f t="shared" si="11"/>
        <v>2190.1295267136834</v>
      </c>
      <c r="T51" s="10">
        <f t="shared" si="12"/>
        <v>5.9078484910646321</v>
      </c>
      <c r="U51">
        <v>0.91169999999999995</v>
      </c>
      <c r="V51" s="5">
        <f t="shared" si="13"/>
        <v>0.91169999999999995</v>
      </c>
      <c r="W51">
        <v>2104.6</v>
      </c>
      <c r="X51" s="10">
        <f t="shared" si="14"/>
        <v>9.5823604721468882</v>
      </c>
    </row>
    <row r="52" spans="1:24">
      <c r="A52" s="5">
        <v>50</v>
      </c>
      <c r="B52" s="5">
        <v>6191.5307999999995</v>
      </c>
      <c r="C52" s="25">
        <f t="shared" si="0"/>
        <v>2327.6431578947368</v>
      </c>
      <c r="D52" s="7">
        <f t="shared" si="1"/>
        <v>2.66</v>
      </c>
      <c r="E52" s="26">
        <v>11954000</v>
      </c>
      <c r="F52" s="26">
        <v>166990</v>
      </c>
      <c r="G52" s="10">
        <f t="shared" si="2"/>
        <v>2319.1988147059915</v>
      </c>
      <c r="H52" s="5">
        <f t="shared" si="3"/>
        <v>2072.9903613922093</v>
      </c>
      <c r="I52" s="5">
        <f t="shared" si="4"/>
        <v>2087.2789332353923</v>
      </c>
      <c r="J52" s="10">
        <f t="shared" si="5"/>
        <v>10.326506614387775</v>
      </c>
      <c r="K52">
        <v>0.86284000000000005</v>
      </c>
      <c r="L52" s="5">
        <f t="shared" si="6"/>
        <v>0.86284000000000005</v>
      </c>
      <c r="M52" s="5">
        <f t="shared" si="7"/>
        <v>2001.0975052809179</v>
      </c>
      <c r="N52" s="10">
        <f t="shared" si="8"/>
        <v>14.029025519064822</v>
      </c>
      <c r="O52" s="26">
        <v>12399000</v>
      </c>
      <c r="P52" s="26">
        <v>168920</v>
      </c>
      <c r="Q52" s="10">
        <f t="shared" si="9"/>
        <v>2378.0489002489626</v>
      </c>
      <c r="R52" s="5">
        <f t="shared" si="10"/>
        <v>2125.592863309731</v>
      </c>
      <c r="S52" s="5">
        <f t="shared" si="11"/>
        <v>2140.2440102240662</v>
      </c>
      <c r="T52" s="10">
        <f t="shared" si="12"/>
        <v>8.0510256494885528</v>
      </c>
      <c r="U52">
        <v>0.86360000000000003</v>
      </c>
      <c r="V52" s="5">
        <f t="shared" si="13"/>
        <v>0.86360000000000003</v>
      </c>
      <c r="W52">
        <v>2048.3000000000002</v>
      </c>
      <c r="X52" s="10">
        <f t="shared" si="14"/>
        <v>12.001116105244915</v>
      </c>
    </row>
    <row r="53" spans="1:24">
      <c r="A53" s="5">
        <v>51</v>
      </c>
      <c r="B53" s="5">
        <v>6191.5307999999995</v>
      </c>
      <c r="C53" s="25">
        <f t="shared" si="0"/>
        <v>2327.6431578947368</v>
      </c>
      <c r="D53" s="7">
        <f t="shared" si="1"/>
        <v>2.66</v>
      </c>
      <c r="E53" s="26">
        <v>12907000</v>
      </c>
      <c r="F53" s="26">
        <v>166990</v>
      </c>
      <c r="G53" s="10">
        <f t="shared" si="2"/>
        <v>2504.0906057729826</v>
      </c>
      <c r="H53" s="5">
        <f t="shared" si="3"/>
        <v>2238.2538559887271</v>
      </c>
      <c r="I53" s="5">
        <f t="shared" si="4"/>
        <v>2253.6815451956845</v>
      </c>
      <c r="J53" s="10">
        <f t="shared" si="5"/>
        <v>3.1775322797308698</v>
      </c>
      <c r="K53">
        <v>0.90112000000000003</v>
      </c>
      <c r="L53" s="5">
        <f t="shared" si="6"/>
        <v>0.90112000000000003</v>
      </c>
      <c r="M53" s="5">
        <f t="shared" si="7"/>
        <v>2256.48612667415</v>
      </c>
      <c r="N53" s="10">
        <f t="shared" si="8"/>
        <v>3.0570420976789907</v>
      </c>
      <c r="O53" s="26">
        <v>13384000</v>
      </c>
      <c r="P53" s="26">
        <v>168920</v>
      </c>
      <c r="Q53" s="10">
        <f t="shared" si="9"/>
        <v>2566.9656005268262</v>
      </c>
      <c r="R53" s="5">
        <f t="shared" si="10"/>
        <v>2294.4539787513058</v>
      </c>
      <c r="S53" s="5">
        <f t="shared" si="11"/>
        <v>2310.2690404741438</v>
      </c>
      <c r="T53" s="10">
        <f t="shared" si="12"/>
        <v>0.74642529984308925</v>
      </c>
      <c r="U53">
        <v>0.90105000000000002</v>
      </c>
      <c r="V53" s="5">
        <f t="shared" si="13"/>
        <v>0.90105000000000002</v>
      </c>
      <c r="W53">
        <v>2212.1</v>
      </c>
      <c r="X53" s="10">
        <f t="shared" si="14"/>
        <v>4.9639549560183083</v>
      </c>
    </row>
    <row r="54" spans="1:24">
      <c r="A54" s="5">
        <v>52</v>
      </c>
      <c r="B54" s="5">
        <v>3356.5808000000002</v>
      </c>
      <c r="C54" s="25">
        <f t="shared" si="0"/>
        <v>1261.8724812030075</v>
      </c>
      <c r="D54" s="7">
        <f t="shared" si="1"/>
        <v>2.66</v>
      </c>
      <c r="E54" s="26">
        <v>6139400</v>
      </c>
      <c r="F54" s="26">
        <v>166990</v>
      </c>
      <c r="G54" s="10">
        <f t="shared" si="2"/>
        <v>1191.1066758412217</v>
      </c>
      <c r="H54" s="5">
        <f t="shared" si="3"/>
        <v>1064.6576062181136</v>
      </c>
      <c r="I54" s="5">
        <f t="shared" si="4"/>
        <v>1071.9960082570994</v>
      </c>
      <c r="J54" s="10">
        <f t="shared" si="5"/>
        <v>15.047199758638774</v>
      </c>
      <c r="K54">
        <v>0.89537</v>
      </c>
      <c r="L54" s="5">
        <f t="shared" si="6"/>
        <v>0.89537</v>
      </c>
      <c r="M54" s="5">
        <f t="shared" si="7"/>
        <v>1066.4811843479547</v>
      </c>
      <c r="N54" s="10">
        <f t="shared" si="8"/>
        <v>15.484234719880435</v>
      </c>
      <c r="O54" s="26">
        <v>6344500</v>
      </c>
      <c r="P54" s="26">
        <v>168920</v>
      </c>
      <c r="Q54" s="10">
        <f t="shared" si="9"/>
        <v>1216.8345227542177</v>
      </c>
      <c r="R54" s="5">
        <f t="shared" si="10"/>
        <v>1087.6541593087015</v>
      </c>
      <c r="S54" s="5">
        <f t="shared" si="11"/>
        <v>1095.1510704787959</v>
      </c>
      <c r="T54" s="10">
        <f t="shared" si="12"/>
        <v>13.212223359151759</v>
      </c>
      <c r="U54">
        <v>0.8952</v>
      </c>
      <c r="V54" s="5">
        <f t="shared" si="13"/>
        <v>0.8952</v>
      </c>
      <c r="W54">
        <v>1057.9000000000001</v>
      </c>
      <c r="X54" s="10">
        <f t="shared" si="14"/>
        <v>16.164270498121176</v>
      </c>
    </row>
    <row r="55" spans="1:24">
      <c r="A55" s="5">
        <v>53</v>
      </c>
      <c r="B55" s="5">
        <v>3356.5808000000002</v>
      </c>
      <c r="C55" s="25">
        <f t="shared" si="0"/>
        <v>1261.8724812030075</v>
      </c>
      <c r="D55" s="7">
        <f t="shared" si="1"/>
        <v>2.66</v>
      </c>
      <c r="E55" s="26">
        <v>6217800</v>
      </c>
      <c r="F55" s="26">
        <v>166990</v>
      </c>
      <c r="G55" s="10">
        <f t="shared" si="2"/>
        <v>1206.3170813182962</v>
      </c>
      <c r="H55" s="5">
        <f t="shared" si="3"/>
        <v>1078.2532599183937</v>
      </c>
      <c r="I55" s="5">
        <f t="shared" si="4"/>
        <v>1085.6853731864667</v>
      </c>
      <c r="J55" s="10">
        <f t="shared" si="5"/>
        <v>13.962354409105796</v>
      </c>
      <c r="K55">
        <v>0.90576000000000001</v>
      </c>
      <c r="L55" s="5">
        <f t="shared" si="6"/>
        <v>0.90576000000000001</v>
      </c>
      <c r="M55" s="5">
        <f t="shared" si="7"/>
        <v>1092.6337595748601</v>
      </c>
      <c r="N55" s="10">
        <f t="shared" si="8"/>
        <v>13.411713477324074</v>
      </c>
      <c r="O55" s="26">
        <v>6423500</v>
      </c>
      <c r="P55" s="26">
        <v>168920</v>
      </c>
      <c r="Q55" s="10">
        <f t="shared" si="9"/>
        <v>1231.9862174973152</v>
      </c>
      <c r="R55" s="5">
        <f t="shared" si="10"/>
        <v>1101.1973350649291</v>
      </c>
      <c r="S55" s="5">
        <f t="shared" si="11"/>
        <v>1108.7875957475837</v>
      </c>
      <c r="T55" s="10">
        <f t="shared" si="12"/>
        <v>12.131565410593637</v>
      </c>
      <c r="U55">
        <v>0.90651000000000004</v>
      </c>
      <c r="V55" s="5">
        <f t="shared" si="13"/>
        <v>0.90651000000000004</v>
      </c>
      <c r="W55">
        <v>1066.5999999999999</v>
      </c>
      <c r="X55" s="10">
        <f t="shared" si="14"/>
        <v>15.474818899041557</v>
      </c>
    </row>
    <row r="56" spans="1:24">
      <c r="A56" s="5">
        <v>54</v>
      </c>
      <c r="B56" s="5">
        <v>3356.5808000000002</v>
      </c>
      <c r="C56" s="25">
        <f t="shared" si="0"/>
        <v>1261.8724812030075</v>
      </c>
      <c r="D56" s="7">
        <f t="shared" si="1"/>
        <v>2.66</v>
      </c>
      <c r="E56" s="26">
        <v>6090600</v>
      </c>
      <c r="F56" s="26">
        <v>166990</v>
      </c>
      <c r="G56" s="10">
        <f t="shared" si="2"/>
        <v>1181.6389744728383</v>
      </c>
      <c r="H56" s="5">
        <f t="shared" si="3"/>
        <v>1056.1950054454899</v>
      </c>
      <c r="I56" s="5">
        <f t="shared" si="4"/>
        <v>1063.4750770255546</v>
      </c>
      <c r="J56" s="10">
        <f t="shared" si="5"/>
        <v>15.722460639470523</v>
      </c>
      <c r="K56">
        <v>0.90610999999999997</v>
      </c>
      <c r="L56" s="5">
        <f t="shared" si="6"/>
        <v>0.90610999999999997</v>
      </c>
      <c r="M56" s="5">
        <f t="shared" si="7"/>
        <v>1070.6948911595834</v>
      </c>
      <c r="N56" s="10">
        <f t="shared" si="8"/>
        <v>15.150309788922941</v>
      </c>
      <c r="O56" s="26">
        <v>6295200</v>
      </c>
      <c r="P56" s="26">
        <v>168920</v>
      </c>
      <c r="Q56" s="10">
        <f t="shared" si="9"/>
        <v>1207.3790980601075</v>
      </c>
      <c r="R56" s="5">
        <f t="shared" si="10"/>
        <v>1079.2025319063973</v>
      </c>
      <c r="S56" s="5">
        <f t="shared" si="11"/>
        <v>1086.6411882540967</v>
      </c>
      <c r="T56" s="10">
        <f t="shared" si="12"/>
        <v>13.88660863591017</v>
      </c>
      <c r="U56">
        <v>0.90634999999999999</v>
      </c>
      <c r="V56" s="5">
        <f t="shared" si="13"/>
        <v>0.90634999999999999</v>
      </c>
      <c r="W56">
        <v>1048.3</v>
      </c>
      <c r="X56" s="10">
        <f t="shared" si="14"/>
        <v>16.925044676415958</v>
      </c>
    </row>
    <row r="57" spans="1:24">
      <c r="A57" s="5">
        <v>55</v>
      </c>
      <c r="B57" s="5">
        <v>4241.0851999999995</v>
      </c>
      <c r="C57" s="25">
        <f t="shared" si="0"/>
        <v>1594.3929323308269</v>
      </c>
      <c r="D57" s="7">
        <f t="shared" si="1"/>
        <v>2.66</v>
      </c>
      <c r="E57" s="26">
        <v>8135300</v>
      </c>
      <c r="F57" s="26">
        <v>166990</v>
      </c>
      <c r="G57" s="10">
        <f t="shared" si="2"/>
        <v>1578.331781602614</v>
      </c>
      <c r="H57" s="5">
        <f t="shared" si="3"/>
        <v>1410.7745095394039</v>
      </c>
      <c r="I57" s="5">
        <f t="shared" si="4"/>
        <v>1420.4986034423525</v>
      </c>
      <c r="J57" s="10">
        <f t="shared" si="5"/>
        <v>10.906616892377965</v>
      </c>
      <c r="K57">
        <v>0.90510999999999997</v>
      </c>
      <c r="L57" s="5">
        <f t="shared" si="6"/>
        <v>0.90510999999999997</v>
      </c>
      <c r="M57" s="5">
        <f t="shared" si="7"/>
        <v>1428.5638788463418</v>
      </c>
      <c r="N57" s="10">
        <f t="shared" si="8"/>
        <v>10.400764461622469</v>
      </c>
      <c r="O57" s="26">
        <v>8511900</v>
      </c>
      <c r="P57" s="26">
        <v>168920</v>
      </c>
      <c r="Q57" s="10">
        <f t="shared" si="9"/>
        <v>1632.5279808072546</v>
      </c>
      <c r="R57" s="5">
        <f t="shared" si="10"/>
        <v>1459.2171863219696</v>
      </c>
      <c r="S57" s="5">
        <f t="shared" si="11"/>
        <v>1469.2751827265292</v>
      </c>
      <c r="T57" s="10">
        <f t="shared" si="12"/>
        <v>7.847359773565306</v>
      </c>
      <c r="U57">
        <v>0.90442999999999996</v>
      </c>
      <c r="V57" s="5">
        <f t="shared" si="13"/>
        <v>0.90442999999999996</v>
      </c>
      <c r="W57">
        <v>1405.3</v>
      </c>
      <c r="X57" s="10">
        <f t="shared" si="14"/>
        <v>11.859870204918298</v>
      </c>
    </row>
    <row r="58" spans="1:24">
      <c r="A58" s="5">
        <v>56</v>
      </c>
      <c r="B58" s="5">
        <v>4241.0851999999995</v>
      </c>
      <c r="C58" s="25">
        <f t="shared" si="0"/>
        <v>1594.3929323308269</v>
      </c>
      <c r="D58" s="7">
        <f t="shared" si="1"/>
        <v>2.66</v>
      </c>
      <c r="E58" s="26">
        <v>7890400</v>
      </c>
      <c r="F58" s="26">
        <v>166990</v>
      </c>
      <c r="G58" s="10">
        <f t="shared" si="2"/>
        <v>1530.8186655141503</v>
      </c>
      <c r="H58" s="5">
        <f t="shared" si="3"/>
        <v>1368.3054331210544</v>
      </c>
      <c r="I58" s="5">
        <f t="shared" si="4"/>
        <v>1377.7367989627353</v>
      </c>
      <c r="J58" s="10">
        <f t="shared" si="5"/>
        <v>13.588628560424196</v>
      </c>
      <c r="K58">
        <v>0.91813</v>
      </c>
      <c r="L58" s="5">
        <f t="shared" si="6"/>
        <v>0.91813</v>
      </c>
      <c r="M58" s="5">
        <f t="shared" si="7"/>
        <v>1405.4905413685069</v>
      </c>
      <c r="N58" s="10">
        <f t="shared" si="8"/>
        <v>11.847919489091403</v>
      </c>
      <c r="O58" s="26">
        <v>8189500</v>
      </c>
      <c r="P58" s="26">
        <v>168920</v>
      </c>
      <c r="Q58" s="10">
        <f t="shared" si="9"/>
        <v>1570.6937227670687</v>
      </c>
      <c r="R58" s="5">
        <f t="shared" si="10"/>
        <v>1403.9473146281998</v>
      </c>
      <c r="S58" s="5">
        <f t="shared" si="11"/>
        <v>1413.6243504903618</v>
      </c>
      <c r="T58" s="10">
        <f t="shared" si="12"/>
        <v>11.337768637509027</v>
      </c>
      <c r="U58">
        <v>0.91329000000000005</v>
      </c>
      <c r="V58" s="5">
        <f t="shared" si="13"/>
        <v>0.91329000000000005</v>
      </c>
      <c r="W58">
        <v>1354.8</v>
      </c>
      <c r="X58" s="10">
        <f t="shared" si="14"/>
        <v>15.027219920033666</v>
      </c>
    </row>
    <row r="59" spans="1:24">
      <c r="A59" s="5">
        <v>57</v>
      </c>
      <c r="B59" s="5">
        <v>4241.0851999999995</v>
      </c>
      <c r="C59" s="25">
        <f t="shared" si="0"/>
        <v>1594.3929323308269</v>
      </c>
      <c r="D59" s="7">
        <f t="shared" si="1"/>
        <v>2.66</v>
      </c>
      <c r="E59" s="26">
        <v>8701900</v>
      </c>
      <c r="F59" s="26">
        <v>166990</v>
      </c>
      <c r="G59" s="10">
        <f t="shared" si="2"/>
        <v>1688.2580028183088</v>
      </c>
      <c r="H59" s="5">
        <f t="shared" si="3"/>
        <v>1509.0308537559699</v>
      </c>
      <c r="I59" s="5">
        <f t="shared" si="4"/>
        <v>1519.4322025364779</v>
      </c>
      <c r="J59" s="10">
        <f t="shared" si="5"/>
        <v>4.7015217061182408</v>
      </c>
      <c r="K59">
        <v>0.89109000000000005</v>
      </c>
      <c r="L59" s="5">
        <f t="shared" si="6"/>
        <v>0.89109000000000005</v>
      </c>
      <c r="M59" s="5">
        <f t="shared" si="7"/>
        <v>1504.389823731367</v>
      </c>
      <c r="N59" s="10">
        <f t="shared" si="8"/>
        <v>5.6449766412276592</v>
      </c>
      <c r="O59" s="26">
        <v>9024500</v>
      </c>
      <c r="P59" s="26">
        <v>168920</v>
      </c>
      <c r="Q59" s="10">
        <f t="shared" si="9"/>
        <v>1730.8413823934807</v>
      </c>
      <c r="R59" s="5">
        <f t="shared" si="10"/>
        <v>1547.0935393933923</v>
      </c>
      <c r="S59" s="5">
        <f t="shared" si="11"/>
        <v>1557.7572441541326</v>
      </c>
      <c r="T59" s="10">
        <f t="shared" si="12"/>
        <v>2.297782901178373</v>
      </c>
      <c r="U59">
        <v>0.88719999999999999</v>
      </c>
      <c r="V59" s="5">
        <f t="shared" si="13"/>
        <v>0.88719999999999999</v>
      </c>
      <c r="W59">
        <v>1496</v>
      </c>
      <c r="X59" s="10">
        <f t="shared" si="14"/>
        <v>6.1711846769784175</v>
      </c>
    </row>
    <row r="60" spans="1:24">
      <c r="A60" s="5">
        <v>58</v>
      </c>
      <c r="B60" s="5">
        <v>3878.2116000000001</v>
      </c>
      <c r="C60" s="25">
        <f t="shared" si="0"/>
        <v>1457.9742857142858</v>
      </c>
      <c r="D60" s="7">
        <f t="shared" si="1"/>
        <v>2.66</v>
      </c>
      <c r="E60" s="26">
        <v>8027200</v>
      </c>
      <c r="F60" s="26">
        <v>166990</v>
      </c>
      <c r="G60" s="10">
        <f t="shared" si="2"/>
        <v>1557.359270989454</v>
      </c>
      <c r="H60" s="5">
        <f t="shared" si="3"/>
        <v>1392.0284615164412</v>
      </c>
      <c r="I60" s="5">
        <f t="shared" si="4"/>
        <v>1401.6233438905085</v>
      </c>
      <c r="J60" s="10">
        <f t="shared" si="5"/>
        <v>3.865016164957257</v>
      </c>
      <c r="K60">
        <v>0.93452000000000002</v>
      </c>
      <c r="L60" s="5">
        <f t="shared" si="6"/>
        <v>0.93452000000000002</v>
      </c>
      <c r="M60" s="5">
        <f t="shared" si="7"/>
        <v>1455.3833859250647</v>
      </c>
      <c r="N60" s="10">
        <f t="shared" si="8"/>
        <v>0.1777054516398269</v>
      </c>
      <c r="O60" s="26">
        <v>8384400</v>
      </c>
      <c r="P60" s="26">
        <v>168920</v>
      </c>
      <c r="Q60" s="10">
        <f t="shared" si="9"/>
        <v>1608.0742962535207</v>
      </c>
      <c r="R60" s="5">
        <f t="shared" si="10"/>
        <v>1437.3595292470447</v>
      </c>
      <c r="S60" s="5">
        <f t="shared" si="11"/>
        <v>1447.2668666281686</v>
      </c>
      <c r="T60" s="10">
        <f t="shared" si="12"/>
        <v>0.73440383627009087</v>
      </c>
      <c r="U60">
        <v>0.93688000000000005</v>
      </c>
      <c r="V60" s="5">
        <f t="shared" si="13"/>
        <v>0.93688000000000005</v>
      </c>
      <c r="W60">
        <v>1383.9</v>
      </c>
      <c r="X60" s="10">
        <f t="shared" si="14"/>
        <v>5.0806304637941855</v>
      </c>
    </row>
    <row r="61" spans="1:24">
      <c r="A61" s="5">
        <v>59</v>
      </c>
      <c r="B61" s="5">
        <v>3878.2116000000001</v>
      </c>
      <c r="C61" s="25">
        <f t="shared" si="0"/>
        <v>1457.9742857142858</v>
      </c>
      <c r="D61" s="7">
        <f t="shared" si="1"/>
        <v>2.66</v>
      </c>
      <c r="E61" s="26">
        <v>7635600</v>
      </c>
      <c r="F61" s="26">
        <v>166990</v>
      </c>
      <c r="G61" s="10">
        <f t="shared" si="2"/>
        <v>1481.384847713658</v>
      </c>
      <c r="H61" s="5">
        <f t="shared" si="3"/>
        <v>1324.1195585951441</v>
      </c>
      <c r="I61" s="5">
        <f t="shared" si="4"/>
        <v>1333.2463629422923</v>
      </c>
      <c r="J61" s="10">
        <f t="shared" si="5"/>
        <v>8.5548780931268062</v>
      </c>
      <c r="K61">
        <v>0.91842000000000001</v>
      </c>
      <c r="L61" s="5">
        <f t="shared" si="6"/>
        <v>0.91842000000000001</v>
      </c>
      <c r="M61" s="5">
        <f t="shared" si="7"/>
        <v>1360.5334718371778</v>
      </c>
      <c r="N61" s="10">
        <f t="shared" si="8"/>
        <v>6.6833012647661425</v>
      </c>
      <c r="O61" s="26">
        <v>7934000</v>
      </c>
      <c r="P61" s="26">
        <v>168920</v>
      </c>
      <c r="Q61" s="10">
        <f t="shared" si="9"/>
        <v>1521.6904568574298</v>
      </c>
      <c r="R61" s="5">
        <f t="shared" si="10"/>
        <v>1360.1462841760956</v>
      </c>
      <c r="S61" s="5">
        <f t="shared" si="11"/>
        <v>1369.5214111716869</v>
      </c>
      <c r="T61" s="10">
        <f t="shared" si="12"/>
        <v>6.0668336478420386</v>
      </c>
      <c r="U61">
        <v>0.9163</v>
      </c>
      <c r="V61" s="5">
        <f t="shared" si="13"/>
        <v>0.9163</v>
      </c>
      <c r="W61">
        <v>1312</v>
      </c>
      <c r="X61" s="10">
        <f t="shared" si="14"/>
        <v>10.012130333476392</v>
      </c>
    </row>
    <row r="62" spans="1:24">
      <c r="A62" s="5">
        <v>60</v>
      </c>
      <c r="B62" s="5">
        <v>3878.2116000000001</v>
      </c>
      <c r="C62" s="25">
        <f t="shared" si="0"/>
        <v>1457.9742857142858</v>
      </c>
      <c r="D62" s="7">
        <f t="shared" si="1"/>
        <v>2.66</v>
      </c>
      <c r="E62" s="26">
        <v>7783000</v>
      </c>
      <c r="F62" s="26">
        <v>166990</v>
      </c>
      <c r="G62" s="10">
        <f t="shared" si="2"/>
        <v>1509.9819620927497</v>
      </c>
      <c r="H62" s="5">
        <f t="shared" si="3"/>
        <v>1349.6807748632727</v>
      </c>
      <c r="I62" s="5">
        <f t="shared" si="4"/>
        <v>1358.9837658834747</v>
      </c>
      <c r="J62" s="10">
        <f t="shared" si="5"/>
        <v>6.789592985332658</v>
      </c>
      <c r="K62">
        <v>0.90976000000000001</v>
      </c>
      <c r="L62" s="5">
        <f t="shared" si="6"/>
        <v>0.90976000000000001</v>
      </c>
      <c r="M62" s="5">
        <f t="shared" si="7"/>
        <v>1373.7211898334999</v>
      </c>
      <c r="N62" s="10">
        <f t="shared" si="8"/>
        <v>5.7787779048180443</v>
      </c>
      <c r="O62" s="26">
        <v>8071100</v>
      </c>
      <c r="P62" s="26">
        <v>168920</v>
      </c>
      <c r="Q62" s="10">
        <f t="shared" si="9"/>
        <v>1547.9853600128563</v>
      </c>
      <c r="R62" s="5">
        <f t="shared" si="10"/>
        <v>1383.6496942543088</v>
      </c>
      <c r="S62" s="5">
        <f t="shared" si="11"/>
        <v>1393.1868240115707</v>
      </c>
      <c r="T62" s="10">
        <f t="shared" si="12"/>
        <v>4.4436628504030589</v>
      </c>
      <c r="U62">
        <v>0.90842999999999996</v>
      </c>
      <c r="V62" s="5">
        <f t="shared" si="13"/>
        <v>0.90842999999999996</v>
      </c>
      <c r="W62">
        <v>1337.8</v>
      </c>
      <c r="X62" s="10">
        <f t="shared" si="14"/>
        <v>8.2425517988755495</v>
      </c>
    </row>
    <row r="63" spans="1:24">
      <c r="A63" s="5">
        <v>61</v>
      </c>
      <c r="B63" s="5">
        <v>4354.4831999999997</v>
      </c>
      <c r="C63" s="25">
        <f t="shared" si="0"/>
        <v>1637.0237593984959</v>
      </c>
      <c r="D63" s="7">
        <f t="shared" si="1"/>
        <v>2.66</v>
      </c>
      <c r="E63" s="26">
        <v>9972100</v>
      </c>
      <c r="F63" s="26">
        <v>163010</v>
      </c>
      <c r="G63" s="10">
        <f t="shared" si="2"/>
        <v>1981.9266211624883</v>
      </c>
      <c r="H63" s="5">
        <f t="shared" si="3"/>
        <v>1771.5233194344785</v>
      </c>
      <c r="I63" s="5">
        <f t="shared" si="4"/>
        <v>1783.7339590462395</v>
      </c>
      <c r="J63" s="10">
        <f t="shared" si="5"/>
        <v>8.9620079614269272</v>
      </c>
      <c r="K63">
        <v>0.92108000000000001</v>
      </c>
      <c r="L63" s="5">
        <f t="shared" si="6"/>
        <v>0.92108000000000001</v>
      </c>
      <c r="M63" s="5">
        <f t="shared" si="7"/>
        <v>1825.5129722203449</v>
      </c>
      <c r="N63" s="10">
        <f t="shared" si="8"/>
        <v>11.514140325679021</v>
      </c>
      <c r="O63" s="26">
        <v>11037000</v>
      </c>
      <c r="P63" s="26">
        <v>177630</v>
      </c>
      <c r="Q63" s="10">
        <f t="shared" si="9"/>
        <v>2013.028485057248</v>
      </c>
      <c r="R63" s="5">
        <f t="shared" si="10"/>
        <v>1799.3233785179614</v>
      </c>
      <c r="S63" s="5">
        <f t="shared" si="11"/>
        <v>1811.7256365515232</v>
      </c>
      <c r="T63" s="10">
        <f t="shared" si="12"/>
        <v>10.671920682276429</v>
      </c>
      <c r="U63">
        <v>0.92152000000000001</v>
      </c>
      <c r="V63" s="5">
        <f t="shared" si="13"/>
        <v>0.92152000000000001</v>
      </c>
      <c r="W63">
        <v>1747.7</v>
      </c>
      <c r="X63" s="10">
        <f t="shared" si="14"/>
        <v>6.7608206640916881</v>
      </c>
    </row>
    <row r="64" spans="1:24">
      <c r="A64" s="5">
        <v>62</v>
      </c>
      <c r="B64" s="5">
        <v>4354.4831999999997</v>
      </c>
      <c r="C64" s="25">
        <f t="shared" si="0"/>
        <v>1637.0237593984959</v>
      </c>
      <c r="D64" s="7">
        <f t="shared" si="1"/>
        <v>2.66</v>
      </c>
      <c r="E64" s="26">
        <v>9574400</v>
      </c>
      <c r="F64" s="26">
        <v>163010</v>
      </c>
      <c r="G64" s="10">
        <f t="shared" si="2"/>
        <v>1902.8848729613751</v>
      </c>
      <c r="H64" s="5">
        <f t="shared" si="3"/>
        <v>1700.8727218533181</v>
      </c>
      <c r="I64" s="5">
        <f t="shared" si="4"/>
        <v>1712.5963856652377</v>
      </c>
      <c r="J64" s="10">
        <f t="shared" si="5"/>
        <v>4.6164648394907815</v>
      </c>
      <c r="K64">
        <v>0.92518999999999996</v>
      </c>
      <c r="L64" s="5">
        <f t="shared" si="6"/>
        <v>0.92518999999999996</v>
      </c>
      <c r="M64" s="5">
        <f t="shared" si="7"/>
        <v>1760.5300556151346</v>
      </c>
      <c r="N64" s="10">
        <f t="shared" si="8"/>
        <v>7.5445634498316361</v>
      </c>
      <c r="O64" s="26">
        <v>10653000</v>
      </c>
      <c r="P64" s="26">
        <v>177630</v>
      </c>
      <c r="Q64" s="10">
        <f t="shared" si="9"/>
        <v>1942.9910710623237</v>
      </c>
      <c r="R64" s="5">
        <f t="shared" si="10"/>
        <v>1736.7212060661273</v>
      </c>
      <c r="S64" s="5">
        <f t="shared" si="11"/>
        <v>1748.6919639560913</v>
      </c>
      <c r="T64" s="10">
        <f t="shared" si="12"/>
        <v>6.8214162388593822</v>
      </c>
      <c r="U64">
        <v>0.92374000000000001</v>
      </c>
      <c r="V64" s="5">
        <f t="shared" si="13"/>
        <v>0.92374000000000001</v>
      </c>
      <c r="W64">
        <v>1677.8</v>
      </c>
      <c r="X64" s="10">
        <f t="shared" si="14"/>
        <v>2.4908765292744888</v>
      </c>
    </row>
    <row r="65" spans="1:24">
      <c r="A65" s="5">
        <v>63</v>
      </c>
      <c r="B65" s="5">
        <v>4354.4831999999997</v>
      </c>
      <c r="C65" s="25">
        <f t="shared" si="0"/>
        <v>1637.0237593984959</v>
      </c>
      <c r="D65" s="7">
        <f t="shared" si="1"/>
        <v>2.66</v>
      </c>
      <c r="E65" s="26">
        <v>9756800</v>
      </c>
      <c r="F65" s="26">
        <v>163010</v>
      </c>
      <c r="G65" s="10">
        <f t="shared" si="2"/>
        <v>1939.1363561695296</v>
      </c>
      <c r="H65" s="5">
        <f t="shared" si="3"/>
        <v>1733.2757115410318</v>
      </c>
      <c r="I65" s="5">
        <f t="shared" si="4"/>
        <v>1745.2227205525767</v>
      </c>
      <c r="J65" s="10">
        <f t="shared" si="5"/>
        <v>6.6094924116334814</v>
      </c>
      <c r="K65">
        <v>0.91932999999999998</v>
      </c>
      <c r="L65" s="5">
        <f t="shared" si="6"/>
        <v>0.91932999999999998</v>
      </c>
      <c r="M65" s="5">
        <f t="shared" si="7"/>
        <v>1782.7062263173336</v>
      </c>
      <c r="N65" s="10">
        <f t="shared" si="8"/>
        <v>8.8992273986522292</v>
      </c>
      <c r="O65" s="26">
        <v>10826000</v>
      </c>
      <c r="P65" s="26">
        <v>177630</v>
      </c>
      <c r="Q65" s="10">
        <f t="shared" si="9"/>
        <v>1974.5443851798289</v>
      </c>
      <c r="R65" s="5">
        <f t="shared" si="10"/>
        <v>1764.9247889676046</v>
      </c>
      <c r="S65" s="5">
        <f t="shared" si="11"/>
        <v>1777.0899466618459</v>
      </c>
      <c r="T65" s="10">
        <f t="shared" si="12"/>
        <v>8.5561487094613451</v>
      </c>
      <c r="U65">
        <v>0.91937000000000002</v>
      </c>
      <c r="V65" s="5">
        <f t="shared" si="13"/>
        <v>0.91937000000000002</v>
      </c>
      <c r="W65">
        <v>1714.8</v>
      </c>
      <c r="X65" s="10">
        <f t="shared" si="14"/>
        <v>4.7510758567170654</v>
      </c>
    </row>
    <row r="66" spans="1:24">
      <c r="A66" s="5">
        <v>64</v>
      </c>
      <c r="B66" s="5">
        <v>4173.0463999999993</v>
      </c>
      <c r="C66" s="25">
        <f t="shared" si="0"/>
        <v>1568.8144360902252</v>
      </c>
      <c r="D66" s="7">
        <f t="shared" si="1"/>
        <v>2.66</v>
      </c>
      <c r="E66" s="26">
        <v>10662000</v>
      </c>
      <c r="F66" s="26">
        <v>163010</v>
      </c>
      <c r="G66" s="10">
        <f t="shared" si="2"/>
        <v>2119.0422914766655</v>
      </c>
      <c r="H66" s="5">
        <f t="shared" si="3"/>
        <v>1894.0826537851021</v>
      </c>
      <c r="I66" s="5">
        <f t="shared" si="4"/>
        <v>1907.138062328999</v>
      </c>
      <c r="J66" s="10">
        <f t="shared" si="5"/>
        <v>21.565560493052239</v>
      </c>
      <c r="K66">
        <v>0.92793999999999999</v>
      </c>
      <c r="L66" s="5">
        <f t="shared" si="6"/>
        <v>0.92793999999999999</v>
      </c>
      <c r="M66" s="5">
        <f t="shared" si="7"/>
        <v>1966.344103952857</v>
      </c>
      <c r="N66" s="10">
        <f t="shared" si="8"/>
        <v>25.339495782136545</v>
      </c>
      <c r="O66" s="26">
        <v>11768000</v>
      </c>
      <c r="P66" s="26">
        <v>177630</v>
      </c>
      <c r="Q66" s="10">
        <f t="shared" si="9"/>
        <v>2146.354916386128</v>
      </c>
      <c r="R66" s="5">
        <f t="shared" si="10"/>
        <v>1918.495743263511</v>
      </c>
      <c r="S66" s="5">
        <f t="shared" si="11"/>
        <v>1931.7194247475152</v>
      </c>
      <c r="T66" s="10">
        <f t="shared" si="12"/>
        <v>23.132435571010944</v>
      </c>
      <c r="U66">
        <v>0.92674000000000001</v>
      </c>
      <c r="V66" s="5">
        <f t="shared" si="13"/>
        <v>0.92674000000000001</v>
      </c>
      <c r="W66">
        <v>1866.2</v>
      </c>
      <c r="X66" s="10">
        <f t="shared" si="14"/>
        <v>18.956070078684036</v>
      </c>
    </row>
    <row r="67" spans="1:24">
      <c r="A67" s="5">
        <v>65</v>
      </c>
      <c r="B67" s="5">
        <v>4173.0463999999993</v>
      </c>
      <c r="C67" s="25">
        <f t="shared" si="0"/>
        <v>1568.8144360902252</v>
      </c>
      <c r="D67" s="7">
        <f t="shared" si="1"/>
        <v>2.66</v>
      </c>
      <c r="E67" s="26">
        <v>10449000</v>
      </c>
      <c r="F67" s="26">
        <v>163010</v>
      </c>
      <c r="G67" s="10">
        <f t="shared" si="2"/>
        <v>2076.709144967142</v>
      </c>
      <c r="H67" s="5">
        <f t="shared" si="3"/>
        <v>1856.2436362221465</v>
      </c>
      <c r="I67" s="5">
        <f t="shared" si="4"/>
        <v>1869.0382304704278</v>
      </c>
      <c r="J67" s="10">
        <f t="shared" si="5"/>
        <v>19.136985705486985</v>
      </c>
      <c r="K67">
        <v>0.92283000000000004</v>
      </c>
      <c r="L67" s="5">
        <f t="shared" si="6"/>
        <v>0.92283000000000004</v>
      </c>
      <c r="M67" s="5">
        <f t="shared" si="7"/>
        <v>1916.4495002500278</v>
      </c>
      <c r="N67" s="10">
        <f t="shared" si="8"/>
        <v>22.159093909549512</v>
      </c>
      <c r="O67" s="26">
        <v>11622000</v>
      </c>
      <c r="P67" s="26">
        <v>177630</v>
      </c>
      <c r="Q67" s="10">
        <f t="shared" si="9"/>
        <v>2119.726107940141</v>
      </c>
      <c r="R67" s="5">
        <f t="shared" si="10"/>
        <v>1894.6938756125535</v>
      </c>
      <c r="S67" s="5">
        <f t="shared" si="11"/>
        <v>1907.7534971461268</v>
      </c>
      <c r="T67" s="10">
        <f t="shared" si="12"/>
        <v>21.604789786394388</v>
      </c>
      <c r="U67">
        <v>0.92220000000000002</v>
      </c>
      <c r="V67" s="5">
        <f t="shared" si="13"/>
        <v>0.92220000000000002</v>
      </c>
      <c r="W67">
        <v>1834.9</v>
      </c>
      <c r="X67" s="10">
        <f t="shared" si="14"/>
        <v>16.960932905035548</v>
      </c>
    </row>
    <row r="68" spans="1:24">
      <c r="A68" s="5">
        <v>66</v>
      </c>
      <c r="B68" s="5">
        <v>4173.0463999999993</v>
      </c>
      <c r="C68" s="25">
        <f t="shared" ref="C68:C122" si="15">B68/D68</f>
        <v>1568.8144360902252</v>
      </c>
      <c r="D68" s="7">
        <f t="shared" ref="D68:D122" si="16">2.66</f>
        <v>2.66</v>
      </c>
      <c r="E68" s="26">
        <v>9626700</v>
      </c>
      <c r="F68" s="26">
        <v>163010</v>
      </c>
      <c r="G68" s="10">
        <f t="shared" ref="G68:G122" si="17">E68/F68*8*(2-SQRT(2))*(0.75^3)*16.3871</f>
        <v>1913.2793497803798</v>
      </c>
      <c r="H68" s="5">
        <f t="shared" ref="H68:H122" si="18">E68/F68*4/3*3.1415926*(0.75^3)*16.3871</f>
        <v>1710.1637106727667</v>
      </c>
      <c r="I68" s="5">
        <f t="shared" ref="I68:I122" si="19">G68*0.9</f>
        <v>1721.9514148023418</v>
      </c>
      <c r="J68" s="10">
        <f t="shared" ref="J68:J122" si="20">ABS(I68-C68)/C68*100</f>
        <v>9.7613188143374181</v>
      </c>
      <c r="K68">
        <v>0.91317000000000004</v>
      </c>
      <c r="L68" s="5">
        <f t="shared" ref="L68:L122" si="21">K68</f>
        <v>0.91317000000000004</v>
      </c>
      <c r="M68" s="5">
        <f t="shared" ref="M68:M122" si="22">G68*L68</f>
        <v>1747.1493038389494</v>
      </c>
      <c r="N68" s="10">
        <f t="shared" ref="N68:N122" si="23">ABS(M68-C68)/C68*100</f>
        <v>11.367492779653892</v>
      </c>
      <c r="O68" s="26">
        <v>10660000</v>
      </c>
      <c r="P68" s="26">
        <v>177630</v>
      </c>
      <c r="Q68" s="10">
        <f t="shared" ref="Q68:Q122" si="24">O68/P68*8*(2-SQRT(2))*(0.75^3)*16.3871</f>
        <v>1944.2677947549396</v>
      </c>
      <c r="R68" s="5">
        <f t="shared" ref="R68:R122" si="25">O68/P68*4/3*3.1415926*(0.75^3)*16.3871</f>
        <v>1737.8623915014471</v>
      </c>
      <c r="S68" s="5">
        <f t="shared" ref="S68:S122" si="26">Q68*0.9</f>
        <v>1749.8410152794456</v>
      </c>
      <c r="T68" s="10">
        <f t="shared" ref="T68:T122" si="27">ABS(S68-C68)/C68*100</f>
        <v>11.539068931592194</v>
      </c>
      <c r="U68">
        <v>0.91351000000000004</v>
      </c>
      <c r="V68" s="5">
        <f t="shared" ref="V68:V122" si="28">U68</f>
        <v>0.91351000000000004</v>
      </c>
      <c r="W68">
        <v>1683.4</v>
      </c>
      <c r="X68" s="10">
        <f t="shared" ref="X68:X122" si="29">ABS(W68-C68)/C68*100</f>
        <v>7.3039590453631504</v>
      </c>
    </row>
    <row r="69" spans="1:24">
      <c r="A69" s="5">
        <v>67</v>
      </c>
      <c r="B69" s="5">
        <v>7098.7147999999997</v>
      </c>
      <c r="C69" s="25">
        <f t="shared" si="15"/>
        <v>2668.6897744360899</v>
      </c>
      <c r="D69" s="7">
        <f t="shared" si="16"/>
        <v>2.66</v>
      </c>
      <c r="E69" s="26">
        <v>18175000</v>
      </c>
      <c r="F69" s="26">
        <v>163010</v>
      </c>
      <c r="G69" s="10">
        <f t="shared" si="17"/>
        <v>3612.2297549792147</v>
      </c>
      <c r="H69" s="5">
        <f t="shared" si="18"/>
        <v>3228.7518507357177</v>
      </c>
      <c r="I69" s="5">
        <f t="shared" si="19"/>
        <v>3251.0067794812935</v>
      </c>
      <c r="J69" s="10">
        <f t="shared" si="20"/>
        <v>21.820333356965431</v>
      </c>
      <c r="K69">
        <v>0.89480000000000004</v>
      </c>
      <c r="L69" s="5">
        <f t="shared" si="21"/>
        <v>0.89480000000000004</v>
      </c>
      <c r="M69" s="5">
        <f t="shared" si="22"/>
        <v>3232.2231847554012</v>
      </c>
      <c r="N69" s="10">
        <f t="shared" si="23"/>
        <v>21.116482542014058</v>
      </c>
      <c r="O69" s="26">
        <v>20185000</v>
      </c>
      <c r="P69" s="26">
        <v>177630</v>
      </c>
      <c r="Q69" s="10">
        <f t="shared" si="24"/>
        <v>3681.5239622071717</v>
      </c>
      <c r="R69" s="5">
        <f t="shared" si="25"/>
        <v>3290.6897159903106</v>
      </c>
      <c r="S69" s="5">
        <f t="shared" si="26"/>
        <v>3313.3715659864547</v>
      </c>
      <c r="T69" s="10">
        <f t="shared" si="27"/>
        <v>24.15723992072439</v>
      </c>
      <c r="U69">
        <v>0.89473999999999998</v>
      </c>
      <c r="V69" s="5">
        <f t="shared" si="28"/>
        <v>0.89473999999999998</v>
      </c>
      <c r="W69">
        <v>3157.6</v>
      </c>
      <c r="X69" s="10">
        <f t="shared" si="29"/>
        <v>18.320234530340628</v>
      </c>
    </row>
    <row r="70" spans="1:24">
      <c r="A70" s="5">
        <v>68</v>
      </c>
      <c r="B70" s="5">
        <v>7098.7147999999997</v>
      </c>
      <c r="C70" s="25">
        <f t="shared" si="15"/>
        <v>2668.6897744360899</v>
      </c>
      <c r="D70" s="7">
        <f t="shared" si="16"/>
        <v>2.66</v>
      </c>
      <c r="E70" s="26">
        <v>18960000</v>
      </c>
      <c r="F70" s="26">
        <v>163010</v>
      </c>
      <c r="G70" s="10">
        <f t="shared" si="17"/>
        <v>3768.246280847643</v>
      </c>
      <c r="H70" s="5">
        <f t="shared" si="18"/>
        <v>3368.2055070123365</v>
      </c>
      <c r="I70" s="5">
        <f t="shared" si="19"/>
        <v>3391.4216527628787</v>
      </c>
      <c r="J70" s="10">
        <f t="shared" si="20"/>
        <v>27.081899336894878</v>
      </c>
      <c r="K70">
        <v>0.91225000000000001</v>
      </c>
      <c r="L70" s="5">
        <f t="shared" si="21"/>
        <v>0.91225000000000001</v>
      </c>
      <c r="M70" s="5">
        <f t="shared" si="22"/>
        <v>3437.5826697032621</v>
      </c>
      <c r="N70" s="10">
        <f t="shared" si="23"/>
        <v>28.811625188980383</v>
      </c>
      <c r="O70" s="26">
        <v>20928000</v>
      </c>
      <c r="P70" s="26">
        <v>177630</v>
      </c>
      <c r="Q70" s="10">
        <f t="shared" si="24"/>
        <v>3817.0390627233937</v>
      </c>
      <c r="R70" s="5">
        <f t="shared" si="25"/>
        <v>3411.8183986249805</v>
      </c>
      <c r="S70" s="5">
        <f t="shared" si="26"/>
        <v>3435.3351564510544</v>
      </c>
      <c r="T70" s="10">
        <f t="shared" si="27"/>
        <v>28.727407335195458</v>
      </c>
      <c r="U70">
        <v>0.91213999999999995</v>
      </c>
      <c r="V70" s="5">
        <f t="shared" si="28"/>
        <v>0.91213999999999995</v>
      </c>
      <c r="W70">
        <v>3296.9</v>
      </c>
      <c r="X70" s="10">
        <f t="shared" si="29"/>
        <v>23.540024456257928</v>
      </c>
    </row>
    <row r="71" spans="1:24">
      <c r="A71" s="5">
        <v>69</v>
      </c>
      <c r="B71" s="5">
        <v>7098.7147999999997</v>
      </c>
      <c r="C71" s="25">
        <f t="shared" si="15"/>
        <v>2668.6897744360899</v>
      </c>
      <c r="D71" s="7">
        <f t="shared" si="16"/>
        <v>2.66</v>
      </c>
      <c r="E71" s="26">
        <v>18907000</v>
      </c>
      <c r="F71" s="26">
        <v>163010</v>
      </c>
      <c r="G71" s="10">
        <f t="shared" si="17"/>
        <v>3757.7126810119398</v>
      </c>
      <c r="H71" s="5">
        <f t="shared" si="18"/>
        <v>3358.7901646140426</v>
      </c>
      <c r="I71" s="5">
        <f t="shared" si="19"/>
        <v>3381.9414129107458</v>
      </c>
      <c r="J71" s="10">
        <f t="shared" si="20"/>
        <v>26.726659850351851</v>
      </c>
      <c r="K71">
        <v>0.91518999999999995</v>
      </c>
      <c r="L71" s="5">
        <f t="shared" si="21"/>
        <v>0.91518999999999995</v>
      </c>
      <c r="M71" s="5">
        <f t="shared" si="22"/>
        <v>3439.0210685353172</v>
      </c>
      <c r="N71" s="10">
        <f t="shared" si="23"/>
        <v>28.865524253826123</v>
      </c>
      <c r="O71" s="26">
        <v>20929000</v>
      </c>
      <c r="P71" s="26">
        <v>177630</v>
      </c>
      <c r="Q71" s="10">
        <f t="shared" si="24"/>
        <v>3817.2214518223382</v>
      </c>
      <c r="R71" s="5">
        <f t="shared" si="25"/>
        <v>3411.9814251157395</v>
      </c>
      <c r="S71" s="5">
        <f t="shared" si="26"/>
        <v>3435.4993066401044</v>
      </c>
      <c r="T71" s="10">
        <f t="shared" si="27"/>
        <v>28.733558300759999</v>
      </c>
      <c r="U71">
        <v>0.91556999999999999</v>
      </c>
      <c r="V71" s="5">
        <f t="shared" si="28"/>
        <v>0.91556999999999999</v>
      </c>
      <c r="W71">
        <v>3287.8</v>
      </c>
      <c r="X71" s="10">
        <f t="shared" si="29"/>
        <v>23.199033154564844</v>
      </c>
    </row>
    <row r="72" spans="1:24">
      <c r="A72" s="5">
        <v>70</v>
      </c>
      <c r="B72" s="5">
        <v>4808.0752000000002</v>
      </c>
      <c r="C72" s="25">
        <f t="shared" si="15"/>
        <v>1807.547067669173</v>
      </c>
      <c r="D72" s="7">
        <f t="shared" si="16"/>
        <v>2.66</v>
      </c>
      <c r="E72" s="26">
        <v>11038000</v>
      </c>
      <c r="F72" s="26">
        <v>163010</v>
      </c>
      <c r="G72" s="10">
        <f t="shared" si="17"/>
        <v>2193.7712261601414</v>
      </c>
      <c r="H72" s="5">
        <f t="shared" si="18"/>
        <v>1960.8782904220552</v>
      </c>
      <c r="I72" s="5">
        <f t="shared" si="19"/>
        <v>1974.3941035441273</v>
      </c>
      <c r="J72" s="10">
        <f t="shared" si="20"/>
        <v>9.2305776629154757</v>
      </c>
      <c r="K72">
        <v>0.88661999999999996</v>
      </c>
      <c r="L72" s="5">
        <f t="shared" si="21"/>
        <v>0.88661999999999996</v>
      </c>
      <c r="M72" s="5">
        <f t="shared" si="22"/>
        <v>1945.0414445381045</v>
      </c>
      <c r="N72" s="10">
        <f t="shared" si="23"/>
        <v>7.6066830749934606</v>
      </c>
      <c r="O72" s="26">
        <v>12167000</v>
      </c>
      <c r="P72" s="26">
        <v>177630</v>
      </c>
      <c r="Q72" s="10">
        <f t="shared" si="24"/>
        <v>2219.12816686523</v>
      </c>
      <c r="R72" s="5">
        <f t="shared" si="25"/>
        <v>1983.5433130767456</v>
      </c>
      <c r="S72" s="5">
        <f t="shared" si="26"/>
        <v>1997.215350178707</v>
      </c>
      <c r="T72" s="10">
        <f t="shared" si="27"/>
        <v>10.49313104494207</v>
      </c>
      <c r="U72">
        <v>0.88536000000000004</v>
      </c>
      <c r="V72" s="5">
        <f t="shared" si="28"/>
        <v>0.88536000000000004</v>
      </c>
      <c r="W72">
        <v>1922.7</v>
      </c>
      <c r="X72" s="10">
        <f t="shared" si="29"/>
        <v>6.3706740693240409</v>
      </c>
    </row>
    <row r="73" spans="1:24">
      <c r="A73" s="5">
        <v>71</v>
      </c>
      <c r="B73" s="5">
        <v>4808.0752000000002</v>
      </c>
      <c r="C73" s="25">
        <f t="shared" si="15"/>
        <v>1807.547067669173</v>
      </c>
      <c r="D73" s="7">
        <f t="shared" si="16"/>
        <v>2.66</v>
      </c>
      <c r="E73" s="26">
        <v>11833000</v>
      </c>
      <c r="F73" s="26">
        <v>163010</v>
      </c>
      <c r="G73" s="10">
        <f t="shared" si="17"/>
        <v>2351.7752236956835</v>
      </c>
      <c r="H73" s="5">
        <f t="shared" si="18"/>
        <v>2102.1084263964649</v>
      </c>
      <c r="I73" s="5">
        <f t="shared" si="19"/>
        <v>2116.5977013261154</v>
      </c>
      <c r="J73" s="10">
        <f t="shared" si="20"/>
        <v>17.097791763478799</v>
      </c>
      <c r="K73">
        <v>0.89622999999999997</v>
      </c>
      <c r="L73" s="5">
        <f t="shared" si="21"/>
        <v>0.89622999999999997</v>
      </c>
      <c r="M73" s="5">
        <f t="shared" si="22"/>
        <v>2107.7315087327825</v>
      </c>
      <c r="N73" s="10">
        <f t="shared" si="23"/>
        <v>16.607282124647327</v>
      </c>
      <c r="O73" s="26">
        <v>13126000</v>
      </c>
      <c r="P73" s="26">
        <v>177630</v>
      </c>
      <c r="Q73" s="10">
        <f t="shared" si="24"/>
        <v>2394.0393127535963</v>
      </c>
      <c r="R73" s="5">
        <f t="shared" si="25"/>
        <v>2139.8857177155719</v>
      </c>
      <c r="S73" s="5">
        <f t="shared" si="26"/>
        <v>2154.6353814782369</v>
      </c>
      <c r="T73" s="10">
        <f t="shared" si="27"/>
        <v>19.202172934651898</v>
      </c>
      <c r="U73">
        <v>0.89627000000000001</v>
      </c>
      <c r="V73" s="5">
        <f t="shared" si="28"/>
        <v>0.89627000000000001</v>
      </c>
      <c r="W73">
        <v>2061.8000000000002</v>
      </c>
      <c r="X73" s="10">
        <f t="shared" si="29"/>
        <v>14.06618598644215</v>
      </c>
    </row>
    <row r="74" spans="1:24">
      <c r="A74" s="5">
        <v>72</v>
      </c>
      <c r="B74" s="5">
        <v>4808.0752000000002</v>
      </c>
      <c r="C74" s="25">
        <f t="shared" si="15"/>
        <v>1807.547067669173</v>
      </c>
      <c r="D74" s="7">
        <f t="shared" si="16"/>
        <v>2.66</v>
      </c>
      <c r="E74" s="26">
        <v>11188000</v>
      </c>
      <c r="F74" s="26">
        <v>163010</v>
      </c>
      <c r="G74" s="10">
        <f t="shared" si="17"/>
        <v>2223.5833011668474</v>
      </c>
      <c r="H74" s="5">
        <f t="shared" si="18"/>
        <v>1987.5254858889252</v>
      </c>
      <c r="I74" s="5">
        <f t="shared" si="19"/>
        <v>2001.2249710501626</v>
      </c>
      <c r="J74" s="10">
        <f t="shared" si="20"/>
        <v>10.714957681889675</v>
      </c>
      <c r="K74">
        <v>0.89083000000000001</v>
      </c>
      <c r="L74" s="5">
        <f t="shared" si="21"/>
        <v>0.89083000000000001</v>
      </c>
      <c r="M74" s="5">
        <f t="shared" si="22"/>
        <v>1980.8347121784627</v>
      </c>
      <c r="N74" s="10">
        <f t="shared" si="23"/>
        <v>9.5868952797308733</v>
      </c>
      <c r="O74" s="26">
        <v>12433000</v>
      </c>
      <c r="P74" s="26">
        <v>177630</v>
      </c>
      <c r="Q74" s="10">
        <f t="shared" si="24"/>
        <v>2267.6436671846309</v>
      </c>
      <c r="R74" s="5">
        <f t="shared" si="25"/>
        <v>2026.9083596189016</v>
      </c>
      <c r="S74" s="5">
        <f t="shared" si="26"/>
        <v>2040.8793004661679</v>
      </c>
      <c r="T74" s="10">
        <f t="shared" si="27"/>
        <v>12.908777700482027</v>
      </c>
      <c r="U74">
        <v>0.89036000000000004</v>
      </c>
      <c r="V74" s="5">
        <f t="shared" si="28"/>
        <v>0.89036000000000004</v>
      </c>
      <c r="W74">
        <v>1955</v>
      </c>
      <c r="X74" s="10">
        <f t="shared" si="29"/>
        <v>8.1576261536009227</v>
      </c>
    </row>
    <row r="75" spans="1:24">
      <c r="A75" s="5">
        <v>73</v>
      </c>
      <c r="B75" s="5">
        <v>4150.3668000000007</v>
      </c>
      <c r="C75" s="25">
        <f t="shared" si="15"/>
        <v>1560.2882706766918</v>
      </c>
      <c r="D75" s="7">
        <f t="shared" si="16"/>
        <v>2.66</v>
      </c>
      <c r="E75" s="26">
        <v>10022000</v>
      </c>
      <c r="F75" s="26">
        <v>163010</v>
      </c>
      <c r="G75" s="10">
        <f t="shared" si="17"/>
        <v>1991.8441047813853</v>
      </c>
      <c r="H75" s="5">
        <f t="shared" si="18"/>
        <v>1780.3879531264574</v>
      </c>
      <c r="I75" s="5">
        <f t="shared" si="19"/>
        <v>1792.6596943032469</v>
      </c>
      <c r="J75" s="10">
        <f t="shared" si="20"/>
        <v>14.892852044947844</v>
      </c>
      <c r="K75">
        <v>0.91141000000000005</v>
      </c>
      <c r="L75" s="5">
        <f t="shared" si="21"/>
        <v>0.91141000000000005</v>
      </c>
      <c r="M75" s="5">
        <f t="shared" si="22"/>
        <v>1815.3866355388025</v>
      </c>
      <c r="N75" s="10">
        <f t="shared" si="23"/>
        <v>16.349438091428794</v>
      </c>
      <c r="O75" s="26">
        <v>11174000</v>
      </c>
      <c r="P75" s="26">
        <v>177630</v>
      </c>
      <c r="Q75" s="10">
        <f t="shared" si="24"/>
        <v>2038.0157916127293</v>
      </c>
      <c r="R75" s="5">
        <f t="shared" si="25"/>
        <v>1821.6580077520794</v>
      </c>
      <c r="S75" s="5">
        <f t="shared" si="26"/>
        <v>1834.2142124514564</v>
      </c>
      <c r="T75" s="10">
        <f t="shared" si="27"/>
        <v>17.556111067601876</v>
      </c>
      <c r="U75">
        <v>0.91141000000000005</v>
      </c>
      <c r="V75" s="5">
        <f t="shared" si="28"/>
        <v>0.91141000000000005</v>
      </c>
      <c r="W75">
        <v>1764.5</v>
      </c>
      <c r="X75" s="10">
        <f t="shared" si="29"/>
        <v>13.088076938163628</v>
      </c>
    </row>
    <row r="76" spans="1:24">
      <c r="A76" s="5">
        <v>74</v>
      </c>
      <c r="B76" s="5">
        <v>4150.3668000000007</v>
      </c>
      <c r="C76" s="25">
        <f t="shared" si="15"/>
        <v>1560.2882706766918</v>
      </c>
      <c r="D76" s="7">
        <f t="shared" si="16"/>
        <v>2.66</v>
      </c>
      <c r="E76" s="26">
        <v>9856900</v>
      </c>
      <c r="F76" s="26">
        <v>163010</v>
      </c>
      <c r="G76" s="10">
        <f t="shared" si="17"/>
        <v>1959.0309475573379</v>
      </c>
      <c r="H76" s="5">
        <f t="shared" si="18"/>
        <v>1751.0582733159229</v>
      </c>
      <c r="I76" s="5">
        <f t="shared" si="19"/>
        <v>1763.1278528016041</v>
      </c>
      <c r="J76" s="10">
        <f t="shared" si="20"/>
        <v>13.000135035107421</v>
      </c>
      <c r="K76">
        <v>0.90337999999999996</v>
      </c>
      <c r="L76" s="5">
        <f t="shared" si="21"/>
        <v>0.90337999999999996</v>
      </c>
      <c r="M76" s="5">
        <f t="shared" si="22"/>
        <v>1769.7493774043478</v>
      </c>
      <c r="N76" s="10">
        <f t="shared" si="23"/>
        <v>13.424513320017036</v>
      </c>
      <c r="O76" s="26">
        <v>10905000</v>
      </c>
      <c r="P76" s="26">
        <v>177630</v>
      </c>
      <c r="Q76" s="10">
        <f t="shared" si="24"/>
        <v>1988.9531239964929</v>
      </c>
      <c r="R76" s="5">
        <f t="shared" si="25"/>
        <v>1777.8038817376437</v>
      </c>
      <c r="S76" s="5">
        <f t="shared" si="26"/>
        <v>1790.0578115968435</v>
      </c>
      <c r="T76" s="10">
        <f t="shared" si="27"/>
        <v>14.726095506729756</v>
      </c>
      <c r="U76">
        <v>0.90349999999999997</v>
      </c>
      <c r="V76" s="5">
        <f t="shared" si="28"/>
        <v>0.90349999999999997</v>
      </c>
      <c r="W76">
        <v>1726</v>
      </c>
      <c r="X76" s="10">
        <f t="shared" si="29"/>
        <v>10.620584185474877</v>
      </c>
    </row>
    <row r="77" spans="1:24">
      <c r="A77" s="5">
        <v>75</v>
      </c>
      <c r="B77" s="5">
        <v>4150.3668000000007</v>
      </c>
      <c r="C77" s="25">
        <f t="shared" si="15"/>
        <v>1560.2882706766918</v>
      </c>
      <c r="D77" s="7">
        <f t="shared" si="16"/>
        <v>2.66</v>
      </c>
      <c r="E77" s="26">
        <v>9203000</v>
      </c>
      <c r="F77" s="26">
        <v>163010</v>
      </c>
      <c r="G77" s="10">
        <f t="shared" si="17"/>
        <v>1829.0701752447706</v>
      </c>
      <c r="H77" s="5">
        <f t="shared" si="18"/>
        <v>1634.8942658773487</v>
      </c>
      <c r="I77" s="5">
        <f t="shared" si="19"/>
        <v>1646.1631577202936</v>
      </c>
      <c r="J77" s="10">
        <f t="shared" si="20"/>
        <v>5.5037834134559098</v>
      </c>
      <c r="K77">
        <v>0.90203</v>
      </c>
      <c r="L77" s="5">
        <f t="shared" si="21"/>
        <v>0.90203</v>
      </c>
      <c r="M77" s="5">
        <f t="shared" si="22"/>
        <v>1649.8761701760404</v>
      </c>
      <c r="N77" s="10">
        <f t="shared" si="23"/>
        <v>5.7417530582662559</v>
      </c>
      <c r="O77" s="26">
        <v>10235000</v>
      </c>
      <c r="P77" s="26">
        <v>177630</v>
      </c>
      <c r="Q77" s="10">
        <f t="shared" si="24"/>
        <v>1866.7524277032651</v>
      </c>
      <c r="R77" s="5">
        <f t="shared" si="25"/>
        <v>1668.576132928453</v>
      </c>
      <c r="S77" s="5">
        <f t="shared" si="26"/>
        <v>1680.0771849329385</v>
      </c>
      <c r="T77" s="10">
        <f t="shared" si="27"/>
        <v>7.6773578644089051</v>
      </c>
      <c r="U77">
        <v>0.90393999999999997</v>
      </c>
      <c r="V77" s="5">
        <f t="shared" si="28"/>
        <v>0.90393999999999997</v>
      </c>
      <c r="W77">
        <v>1622.6</v>
      </c>
      <c r="X77" s="10">
        <f t="shared" si="29"/>
        <v>3.9936036496822291</v>
      </c>
    </row>
    <row r="78" spans="1:24">
      <c r="A78" s="5">
        <v>76</v>
      </c>
      <c r="B78" s="5">
        <v>6985.3167999999996</v>
      </c>
      <c r="C78" s="25">
        <f t="shared" si="15"/>
        <v>2626.0589473684208</v>
      </c>
      <c r="D78" s="7">
        <f t="shared" si="16"/>
        <v>2.66</v>
      </c>
      <c r="E78" s="26">
        <v>17896000</v>
      </c>
      <c r="F78" s="26">
        <v>163010</v>
      </c>
      <c r="G78" s="10">
        <f t="shared" si="17"/>
        <v>3556.7792954667416</v>
      </c>
      <c r="H78" s="5">
        <f t="shared" si="18"/>
        <v>3179.1880671673403</v>
      </c>
      <c r="I78" s="5">
        <f t="shared" si="19"/>
        <v>3201.1013659200676</v>
      </c>
      <c r="J78" s="10">
        <f t="shared" si="20"/>
        <v>21.897544193663204</v>
      </c>
      <c r="K78">
        <v>0.91698000000000002</v>
      </c>
      <c r="L78" s="5">
        <f t="shared" si="21"/>
        <v>0.91698000000000002</v>
      </c>
      <c r="M78" s="5">
        <f t="shared" si="22"/>
        <v>3261.4954783570929</v>
      </c>
      <c r="N78" s="10">
        <f t="shared" si="23"/>
        <v>24.197344527450319</v>
      </c>
      <c r="O78" s="26">
        <v>19803000</v>
      </c>
      <c r="P78" s="26">
        <v>177630</v>
      </c>
      <c r="Q78" s="10">
        <f t="shared" si="24"/>
        <v>3611.8513264101375</v>
      </c>
      <c r="R78" s="5">
        <f t="shared" si="25"/>
        <v>3228.4135965199957</v>
      </c>
      <c r="S78" s="5">
        <f t="shared" si="26"/>
        <v>3250.6661937691238</v>
      </c>
      <c r="T78" s="10">
        <f t="shared" si="27"/>
        <v>23.784966709396343</v>
      </c>
      <c r="U78">
        <v>0.91561000000000003</v>
      </c>
      <c r="V78" s="5">
        <f t="shared" si="28"/>
        <v>0.91561000000000003</v>
      </c>
      <c r="W78">
        <v>3121.9</v>
      </c>
      <c r="X78" s="10">
        <f t="shared" si="29"/>
        <v>18.881565972784525</v>
      </c>
    </row>
    <row r="79" spans="1:24">
      <c r="A79" s="5">
        <v>77</v>
      </c>
      <c r="B79" s="5">
        <v>6985.3167999999996</v>
      </c>
      <c r="C79" s="25">
        <f t="shared" si="15"/>
        <v>2626.0589473684208</v>
      </c>
      <c r="D79" s="7">
        <f t="shared" si="16"/>
        <v>2.66</v>
      </c>
      <c r="E79" s="26">
        <v>16745000</v>
      </c>
      <c r="F79" s="26">
        <v>163010</v>
      </c>
      <c r="G79" s="10">
        <f t="shared" si="17"/>
        <v>3328.0213065819498</v>
      </c>
      <c r="H79" s="5">
        <f t="shared" si="18"/>
        <v>2974.7152539515591</v>
      </c>
      <c r="I79" s="5">
        <f t="shared" si="19"/>
        <v>2995.2191759237548</v>
      </c>
      <c r="J79" s="10">
        <f t="shared" si="20"/>
        <v>14.057575856218699</v>
      </c>
      <c r="K79">
        <v>0.90741000000000005</v>
      </c>
      <c r="L79" s="5">
        <f t="shared" si="21"/>
        <v>0.90741000000000005</v>
      </c>
      <c r="M79" s="5">
        <f t="shared" si="22"/>
        <v>3019.8798138055272</v>
      </c>
      <c r="N79" s="10">
        <f t="shared" si="23"/>
        <v>14.996649897434903</v>
      </c>
      <c r="O79" s="26">
        <v>18369000</v>
      </c>
      <c r="P79" s="26">
        <v>177630</v>
      </c>
      <c r="Q79" s="10">
        <f t="shared" si="24"/>
        <v>3350.3053585228408</v>
      </c>
      <c r="R79" s="5">
        <f t="shared" si="25"/>
        <v>2994.633608770177</v>
      </c>
      <c r="S79" s="5">
        <f t="shared" si="26"/>
        <v>3015.2748226705567</v>
      </c>
      <c r="T79" s="10">
        <f t="shared" si="27"/>
        <v>14.821292404428693</v>
      </c>
      <c r="U79">
        <v>0.90781000000000001</v>
      </c>
      <c r="V79" s="5">
        <f t="shared" si="28"/>
        <v>0.90781000000000001</v>
      </c>
      <c r="W79">
        <v>2913.7</v>
      </c>
      <c r="X79" s="10">
        <f t="shared" si="29"/>
        <v>10.953335716999982</v>
      </c>
    </row>
    <row r="80" spans="1:24">
      <c r="A80" s="5">
        <v>78</v>
      </c>
      <c r="B80" s="5">
        <v>6985.3167999999996</v>
      </c>
      <c r="C80" s="25">
        <f t="shared" si="15"/>
        <v>2626.0589473684208</v>
      </c>
      <c r="D80" s="7">
        <f t="shared" si="16"/>
        <v>2.66</v>
      </c>
      <c r="E80" s="26">
        <v>15509000</v>
      </c>
      <c r="F80" s="26">
        <v>163010</v>
      </c>
      <c r="G80" s="10">
        <f t="shared" si="17"/>
        <v>3082.3698085266924</v>
      </c>
      <c r="H80" s="5">
        <f t="shared" si="18"/>
        <v>2755.1423633045529</v>
      </c>
      <c r="I80" s="5">
        <f t="shared" si="19"/>
        <v>2774.1328276740232</v>
      </c>
      <c r="J80" s="10">
        <f t="shared" si="20"/>
        <v>5.6386350524990148</v>
      </c>
      <c r="K80">
        <v>0.88702000000000003</v>
      </c>
      <c r="L80" s="5">
        <f t="shared" si="21"/>
        <v>0.88702000000000003</v>
      </c>
      <c r="M80" s="5">
        <f t="shared" si="22"/>
        <v>2734.1236675593468</v>
      </c>
      <c r="N80" s="10">
        <f t="shared" si="23"/>
        <v>4.1150911825196408</v>
      </c>
      <c r="O80" s="26">
        <v>17075000</v>
      </c>
      <c r="P80" s="26">
        <v>177630</v>
      </c>
      <c r="Q80" s="10">
        <f t="shared" si="24"/>
        <v>3114.2938644878604</v>
      </c>
      <c r="R80" s="5">
        <f t="shared" si="25"/>
        <v>2783.677329726755</v>
      </c>
      <c r="S80" s="5">
        <f t="shared" si="26"/>
        <v>2802.8644780390746</v>
      </c>
      <c r="T80" s="10">
        <f t="shared" si="27"/>
        <v>6.7327327456922079</v>
      </c>
      <c r="U80">
        <v>0.88905999999999996</v>
      </c>
      <c r="V80" s="5">
        <f t="shared" si="28"/>
        <v>0.88905999999999996</v>
      </c>
      <c r="W80">
        <v>2705.7</v>
      </c>
      <c r="X80" s="10">
        <f t="shared" si="29"/>
        <v>3.0327214364851729</v>
      </c>
    </row>
    <row r="81" spans="1:24">
      <c r="A81" s="5">
        <v>79</v>
      </c>
      <c r="B81" s="5">
        <v>7801.7823999999991</v>
      </c>
      <c r="C81" s="25">
        <f t="shared" si="15"/>
        <v>2933.0009022556387</v>
      </c>
      <c r="D81" s="7">
        <f t="shared" si="16"/>
        <v>2.66</v>
      </c>
      <c r="E81" s="26">
        <v>14654000</v>
      </c>
      <c r="F81" s="26">
        <v>163010</v>
      </c>
      <c r="G81" s="10">
        <f t="shared" si="17"/>
        <v>2912.4409809884678</v>
      </c>
      <c r="H81" s="5">
        <f t="shared" si="18"/>
        <v>2603.2533491433956</v>
      </c>
      <c r="I81" s="5">
        <f t="shared" si="19"/>
        <v>2621.1968828896211</v>
      </c>
      <c r="J81" s="10">
        <f t="shared" si="20"/>
        <v>10.630887263833545</v>
      </c>
      <c r="K81">
        <v>0.87807000000000002</v>
      </c>
      <c r="L81" s="5">
        <f t="shared" si="21"/>
        <v>0.87807000000000002</v>
      </c>
      <c r="M81" s="5">
        <f t="shared" si="22"/>
        <v>2557.3270521765439</v>
      </c>
      <c r="N81" s="10">
        <f t="shared" si="23"/>
        <v>12.808514644171467</v>
      </c>
      <c r="O81" s="26">
        <v>16123000</v>
      </c>
      <c r="P81" s="26">
        <v>177630</v>
      </c>
      <c r="Q81" s="10">
        <f t="shared" si="24"/>
        <v>2940.6594422921098</v>
      </c>
      <c r="R81" s="5">
        <f t="shared" si="25"/>
        <v>2628.4761105232487</v>
      </c>
      <c r="S81" s="5">
        <f t="shared" si="26"/>
        <v>2646.593498062899</v>
      </c>
      <c r="T81" s="10">
        <f t="shared" si="27"/>
        <v>9.7649954342829108</v>
      </c>
      <c r="U81">
        <v>0.87817999999999996</v>
      </c>
      <c r="V81" s="5">
        <f t="shared" si="28"/>
        <v>0.87817999999999996</v>
      </c>
      <c r="W81">
        <v>2554.1999999999998</v>
      </c>
      <c r="X81" s="10">
        <f t="shared" si="29"/>
        <v>12.915130778320599</v>
      </c>
    </row>
    <row r="82" spans="1:24">
      <c r="A82" s="5">
        <v>80</v>
      </c>
      <c r="B82" s="5">
        <v>7801.7823999999991</v>
      </c>
      <c r="C82" s="25">
        <f t="shared" si="15"/>
        <v>2933.0009022556387</v>
      </c>
      <c r="D82" s="7">
        <f t="shared" si="16"/>
        <v>2.66</v>
      </c>
      <c r="E82" s="26">
        <v>14207000</v>
      </c>
      <c r="F82" s="26">
        <v>163010</v>
      </c>
      <c r="G82" s="10">
        <f t="shared" si="17"/>
        <v>2823.6009974684839</v>
      </c>
      <c r="H82" s="5">
        <f t="shared" si="18"/>
        <v>2523.844706652123</v>
      </c>
      <c r="I82" s="5">
        <f t="shared" si="19"/>
        <v>2541.2408977216355</v>
      </c>
      <c r="J82" s="10">
        <f t="shared" si="20"/>
        <v>13.356968428912458</v>
      </c>
      <c r="K82">
        <v>0.85979000000000005</v>
      </c>
      <c r="L82" s="5">
        <f t="shared" si="21"/>
        <v>0.85979000000000005</v>
      </c>
      <c r="M82" s="5">
        <f t="shared" si="22"/>
        <v>2427.7039016134281</v>
      </c>
      <c r="N82" s="10">
        <f t="shared" si="23"/>
        <v>17.227986539438479</v>
      </c>
      <c r="O82" s="26">
        <v>15635000</v>
      </c>
      <c r="P82" s="26">
        <v>177630</v>
      </c>
      <c r="Q82" s="10">
        <f t="shared" si="24"/>
        <v>2851.653562006893</v>
      </c>
      <c r="R82" s="5">
        <f t="shared" si="25"/>
        <v>2548.9191830323757</v>
      </c>
      <c r="S82" s="5">
        <f t="shared" si="26"/>
        <v>2566.488205806204</v>
      </c>
      <c r="T82" s="10">
        <f t="shared" si="27"/>
        <v>12.496167190660131</v>
      </c>
      <c r="U82">
        <v>0.85901000000000005</v>
      </c>
      <c r="V82" s="5">
        <f t="shared" si="28"/>
        <v>0.85901000000000005</v>
      </c>
      <c r="W82">
        <v>2475.9</v>
      </c>
      <c r="X82" s="10">
        <f t="shared" si="29"/>
        <v>15.584751504989411</v>
      </c>
    </row>
    <row r="83" spans="1:24">
      <c r="A83" s="5">
        <v>81</v>
      </c>
      <c r="B83" s="5">
        <v>7801.7823999999991</v>
      </c>
      <c r="C83" s="25">
        <f t="shared" si="15"/>
        <v>2933.0009022556387</v>
      </c>
      <c r="D83" s="7">
        <f t="shared" si="16"/>
        <v>2.66</v>
      </c>
      <c r="E83" s="26">
        <v>14308000</v>
      </c>
      <c r="F83" s="26">
        <v>163010</v>
      </c>
      <c r="G83" s="10">
        <f t="shared" si="17"/>
        <v>2843.6744613063333</v>
      </c>
      <c r="H83" s="5">
        <f t="shared" si="18"/>
        <v>2541.7871515998158</v>
      </c>
      <c r="I83" s="5">
        <f t="shared" si="19"/>
        <v>2559.3070151757001</v>
      </c>
      <c r="J83" s="10">
        <f t="shared" si="20"/>
        <v>12.741008255147399</v>
      </c>
      <c r="K83">
        <v>0.92491999999999996</v>
      </c>
      <c r="L83" s="5">
        <f t="shared" si="21"/>
        <v>0.92491999999999996</v>
      </c>
      <c r="M83" s="5">
        <f t="shared" si="22"/>
        <v>2630.1713827514536</v>
      </c>
      <c r="N83" s="10">
        <f t="shared" si="23"/>
        <v>10.324903728167714</v>
      </c>
      <c r="O83" s="26">
        <v>15644000</v>
      </c>
      <c r="P83" s="26">
        <v>177630</v>
      </c>
      <c r="Q83" s="10">
        <f t="shared" si="24"/>
        <v>2853.2950638973994</v>
      </c>
      <c r="R83" s="5">
        <f t="shared" si="25"/>
        <v>2550.386421449216</v>
      </c>
      <c r="S83" s="5">
        <f t="shared" si="26"/>
        <v>2567.9655575076595</v>
      </c>
      <c r="T83" s="10">
        <f t="shared" si="27"/>
        <v>12.445797219743335</v>
      </c>
      <c r="U83">
        <v>0.92513000000000001</v>
      </c>
      <c r="V83" s="5">
        <f t="shared" si="28"/>
        <v>0.92513000000000001</v>
      </c>
      <c r="W83">
        <v>2503.1</v>
      </c>
      <c r="X83" s="10">
        <f t="shared" si="29"/>
        <v>14.657373679122344</v>
      </c>
    </row>
    <row r="84" spans="1:24">
      <c r="A84" s="5">
        <v>82</v>
      </c>
      <c r="B84" s="5">
        <v>4740.036399999999</v>
      </c>
      <c r="C84" s="25">
        <f t="shared" si="15"/>
        <v>1781.9685714285711</v>
      </c>
      <c r="D84" s="7">
        <f t="shared" si="16"/>
        <v>2.66</v>
      </c>
      <c r="E84" s="26">
        <v>10708000</v>
      </c>
      <c r="F84" s="26">
        <v>163010</v>
      </c>
      <c r="G84" s="10">
        <f t="shared" si="17"/>
        <v>2128.184661145388</v>
      </c>
      <c r="H84" s="5">
        <f t="shared" si="18"/>
        <v>1902.2544603949416</v>
      </c>
      <c r="I84" s="5">
        <f t="shared" si="19"/>
        <v>1915.3661950308492</v>
      </c>
      <c r="J84" s="10">
        <f t="shared" si="20"/>
        <v>7.4859694913325976</v>
      </c>
      <c r="K84">
        <v>0.90842000000000001</v>
      </c>
      <c r="L84" s="5">
        <f t="shared" si="21"/>
        <v>0.90842000000000001</v>
      </c>
      <c r="M84" s="5">
        <f t="shared" si="22"/>
        <v>1933.2855098776934</v>
      </c>
      <c r="N84" s="10">
        <f t="shared" si="23"/>
        <v>8.491560450351507</v>
      </c>
      <c r="O84" s="26">
        <v>11769000</v>
      </c>
      <c r="P84" s="26">
        <v>177630</v>
      </c>
      <c r="Q84" s="10">
        <f t="shared" si="24"/>
        <v>2146.5373054850734</v>
      </c>
      <c r="R84" s="5">
        <f t="shared" si="25"/>
        <v>1918.6587697542709</v>
      </c>
      <c r="S84" s="5">
        <f t="shared" si="26"/>
        <v>1931.883574936566</v>
      </c>
      <c r="T84" s="10">
        <f t="shared" si="27"/>
        <v>8.4128870683623145</v>
      </c>
      <c r="U84">
        <v>0.90400999999999998</v>
      </c>
      <c r="V84" s="5">
        <f t="shared" si="28"/>
        <v>0.90400999999999998</v>
      </c>
      <c r="W84">
        <v>1868.1</v>
      </c>
      <c r="X84" s="10">
        <f t="shared" si="29"/>
        <v>4.8334987469716637</v>
      </c>
    </row>
    <row r="85" spans="1:24">
      <c r="A85" s="5">
        <v>83</v>
      </c>
      <c r="B85" s="5">
        <v>4740.036399999999</v>
      </c>
      <c r="C85" s="25">
        <f t="shared" si="15"/>
        <v>1781.9685714285711</v>
      </c>
      <c r="D85" s="7">
        <f t="shared" si="16"/>
        <v>2.66</v>
      </c>
      <c r="E85" s="26">
        <v>11782000</v>
      </c>
      <c r="F85" s="26">
        <v>163010</v>
      </c>
      <c r="G85" s="10">
        <f t="shared" si="17"/>
        <v>2341.6391181934027</v>
      </c>
      <c r="H85" s="5">
        <f t="shared" si="18"/>
        <v>2093.0483799377294</v>
      </c>
      <c r="I85" s="5">
        <f t="shared" si="19"/>
        <v>2107.4752063740625</v>
      </c>
      <c r="J85" s="10">
        <f t="shared" si="20"/>
        <v>18.266687761195406</v>
      </c>
      <c r="K85">
        <v>0.88153000000000004</v>
      </c>
      <c r="L85" s="5">
        <f t="shared" si="21"/>
        <v>0.88153000000000004</v>
      </c>
      <c r="M85" s="5">
        <f t="shared" si="22"/>
        <v>2064.2251318610306</v>
      </c>
      <c r="N85" s="10">
        <f t="shared" si="23"/>
        <v>15.839592513473999</v>
      </c>
      <c r="O85" s="26">
        <v>13006000</v>
      </c>
      <c r="P85" s="26">
        <v>177630</v>
      </c>
      <c r="Q85" s="10">
        <f t="shared" si="24"/>
        <v>2372.1526208801824</v>
      </c>
      <c r="R85" s="5">
        <f t="shared" si="25"/>
        <v>2120.3225388243736</v>
      </c>
      <c r="S85" s="5">
        <f t="shared" si="26"/>
        <v>2134.9373587921641</v>
      </c>
      <c r="T85" s="10">
        <f t="shared" si="27"/>
        <v>19.807800935603737</v>
      </c>
      <c r="U85">
        <v>0.88146999999999998</v>
      </c>
      <c r="V85" s="5">
        <f t="shared" si="28"/>
        <v>0.88146999999999998</v>
      </c>
      <c r="W85">
        <v>2049.5</v>
      </c>
      <c r="X85" s="10">
        <f t="shared" si="29"/>
        <v>15.013251796969346</v>
      </c>
    </row>
    <row r="86" spans="1:24">
      <c r="A86" s="5">
        <v>84</v>
      </c>
      <c r="B86" s="5">
        <v>4740.036399999999</v>
      </c>
      <c r="C86" s="25">
        <f t="shared" si="15"/>
        <v>1781.9685714285711</v>
      </c>
      <c r="D86" s="7">
        <f t="shared" si="16"/>
        <v>2.66</v>
      </c>
      <c r="E86" s="26">
        <v>10722000</v>
      </c>
      <c r="F86" s="26">
        <v>163010</v>
      </c>
      <c r="G86" s="10">
        <f t="shared" si="17"/>
        <v>2130.967121479347</v>
      </c>
      <c r="H86" s="5">
        <f t="shared" si="18"/>
        <v>1904.7415319718498</v>
      </c>
      <c r="I86" s="5">
        <f t="shared" si="19"/>
        <v>1917.8704093314125</v>
      </c>
      <c r="J86" s="10">
        <f t="shared" si="20"/>
        <v>7.6265002695244748</v>
      </c>
      <c r="K86">
        <v>0.89746999999999999</v>
      </c>
      <c r="L86" s="5">
        <f t="shared" si="21"/>
        <v>0.89746999999999999</v>
      </c>
      <c r="M86" s="5">
        <f t="shared" si="22"/>
        <v>1912.4790625140695</v>
      </c>
      <c r="N86" s="10">
        <f t="shared" si="23"/>
        <v>7.3239502187667975</v>
      </c>
      <c r="O86" s="26">
        <v>11823000</v>
      </c>
      <c r="P86" s="26">
        <v>177630</v>
      </c>
      <c r="Q86" s="10">
        <f t="shared" si="24"/>
        <v>2156.3863168281096</v>
      </c>
      <c r="R86" s="5">
        <f t="shared" si="25"/>
        <v>1927.4622002553103</v>
      </c>
      <c r="S86" s="5">
        <f t="shared" si="26"/>
        <v>1940.7476851452986</v>
      </c>
      <c r="T86" s="10">
        <f t="shared" si="27"/>
        <v>8.9103206567463378</v>
      </c>
      <c r="U86">
        <v>0.89871000000000001</v>
      </c>
      <c r="V86" s="5">
        <f t="shared" si="28"/>
        <v>0.89871000000000001</v>
      </c>
      <c r="W86">
        <v>1878.1</v>
      </c>
      <c r="X86" s="10">
        <f t="shared" si="29"/>
        <v>5.3946758721093531</v>
      </c>
    </row>
    <row r="87" spans="1:24">
      <c r="A87" s="5">
        <v>85</v>
      </c>
      <c r="B87" s="5">
        <v>3016.3868000000002</v>
      </c>
      <c r="C87" s="25">
        <f t="shared" si="15"/>
        <v>1133.98</v>
      </c>
      <c r="D87" s="7">
        <f t="shared" si="16"/>
        <v>2.66</v>
      </c>
      <c r="E87" s="26">
        <v>7242100</v>
      </c>
      <c r="F87" s="26">
        <v>163010</v>
      </c>
      <c r="G87" s="10">
        <f t="shared" si="17"/>
        <v>1439.3468560404385</v>
      </c>
      <c r="H87" s="5">
        <f t="shared" si="18"/>
        <v>1286.5443619374494</v>
      </c>
      <c r="I87" s="5">
        <f t="shared" si="19"/>
        <v>1295.4121704363947</v>
      </c>
      <c r="J87" s="10">
        <f t="shared" si="20"/>
        <v>14.235892205893816</v>
      </c>
      <c r="K87">
        <v>0.89732999999999996</v>
      </c>
      <c r="L87" s="5">
        <f t="shared" si="21"/>
        <v>0.89732999999999996</v>
      </c>
      <c r="M87" s="5">
        <f t="shared" si="22"/>
        <v>1291.5691143307668</v>
      </c>
      <c r="N87" s="10">
        <f t="shared" si="23"/>
        <v>13.896992392349667</v>
      </c>
      <c r="O87" s="26">
        <v>7973100</v>
      </c>
      <c r="P87" s="26">
        <v>177630</v>
      </c>
      <c r="Q87" s="10">
        <f t="shared" si="24"/>
        <v>1454.2065247993064</v>
      </c>
      <c r="R87" s="5">
        <f t="shared" si="25"/>
        <v>1299.8265134784415</v>
      </c>
      <c r="S87" s="5">
        <f t="shared" si="26"/>
        <v>1308.7858723193758</v>
      </c>
      <c r="T87" s="10">
        <f t="shared" si="27"/>
        <v>15.415251796272933</v>
      </c>
      <c r="U87">
        <v>0.89912000000000003</v>
      </c>
      <c r="V87" s="5">
        <f t="shared" si="28"/>
        <v>0.89912000000000003</v>
      </c>
      <c r="W87">
        <v>1269.3</v>
      </c>
      <c r="X87" s="10">
        <f t="shared" si="29"/>
        <v>11.933191061570746</v>
      </c>
    </row>
    <row r="88" spans="1:24">
      <c r="A88" s="5">
        <v>86</v>
      </c>
      <c r="B88" s="5">
        <v>3016.3868000000002</v>
      </c>
      <c r="C88" s="25">
        <f t="shared" si="15"/>
        <v>1133.98</v>
      </c>
      <c r="D88" s="7">
        <f t="shared" si="16"/>
        <v>2.66</v>
      </c>
      <c r="E88" s="26">
        <v>6937100</v>
      </c>
      <c r="F88" s="26">
        <v>163010</v>
      </c>
      <c r="G88" s="10">
        <f t="shared" si="17"/>
        <v>1378.7289701934696</v>
      </c>
      <c r="H88" s="5">
        <f t="shared" si="18"/>
        <v>1232.3617311548142</v>
      </c>
      <c r="I88" s="5">
        <f t="shared" si="19"/>
        <v>1240.8560731741227</v>
      </c>
      <c r="J88" s="10">
        <f t="shared" si="20"/>
        <v>9.4248640341207661</v>
      </c>
      <c r="K88">
        <v>0.84279999999999999</v>
      </c>
      <c r="L88" s="5">
        <f t="shared" si="21"/>
        <v>0.84279999999999999</v>
      </c>
      <c r="M88" s="5">
        <f t="shared" si="22"/>
        <v>1161.9927760790563</v>
      </c>
      <c r="N88" s="10">
        <f t="shared" si="23"/>
        <v>2.4703060088410966</v>
      </c>
      <c r="O88" s="26">
        <v>7611400</v>
      </c>
      <c r="P88" s="26">
        <v>177630</v>
      </c>
      <c r="Q88" s="10">
        <f t="shared" si="24"/>
        <v>1388.2363877108578</v>
      </c>
      <c r="R88" s="5">
        <f t="shared" si="25"/>
        <v>1240.8598317705548</v>
      </c>
      <c r="S88" s="5">
        <f t="shared" si="26"/>
        <v>1249.412748939772</v>
      </c>
      <c r="T88" s="10">
        <f t="shared" si="27"/>
        <v>10.179434288062572</v>
      </c>
      <c r="U88">
        <v>0.84631999999999996</v>
      </c>
      <c r="V88" s="5">
        <f t="shared" si="28"/>
        <v>0.84631999999999996</v>
      </c>
      <c r="W88">
        <v>1218.8</v>
      </c>
      <c r="X88" s="10">
        <f t="shared" si="29"/>
        <v>7.479849732799515</v>
      </c>
    </row>
    <row r="89" spans="1:24">
      <c r="A89" s="5">
        <v>87</v>
      </c>
      <c r="B89" s="5">
        <v>3016.3868000000002</v>
      </c>
      <c r="C89" s="25">
        <f t="shared" si="15"/>
        <v>1133.98</v>
      </c>
      <c r="D89" s="7">
        <f t="shared" si="16"/>
        <v>2.66</v>
      </c>
      <c r="E89" s="26">
        <v>7132500</v>
      </c>
      <c r="F89" s="26">
        <v>163010</v>
      </c>
      <c r="G89" s="10">
        <f t="shared" si="17"/>
        <v>1417.5641665688718</v>
      </c>
      <c r="H89" s="5">
        <f t="shared" si="18"/>
        <v>1267.0741444496564</v>
      </c>
      <c r="I89" s="5">
        <f t="shared" si="19"/>
        <v>1275.8077499119847</v>
      </c>
      <c r="J89" s="10">
        <f t="shared" si="20"/>
        <v>12.507076836627162</v>
      </c>
      <c r="K89">
        <v>0.83172000000000001</v>
      </c>
      <c r="L89" s="5">
        <f t="shared" si="21"/>
        <v>0.83172000000000001</v>
      </c>
      <c r="M89" s="5">
        <f t="shared" si="22"/>
        <v>1179.016468618662</v>
      </c>
      <c r="N89" s="10">
        <f t="shared" si="23"/>
        <v>3.9715399406217005</v>
      </c>
      <c r="O89" s="26">
        <v>7863200</v>
      </c>
      <c r="P89" s="26">
        <v>177630</v>
      </c>
      <c r="Q89" s="10">
        <f t="shared" si="24"/>
        <v>1434.1619628252383</v>
      </c>
      <c r="R89" s="5">
        <f t="shared" si="25"/>
        <v>1281.9099021439195</v>
      </c>
      <c r="S89" s="5">
        <f t="shared" si="26"/>
        <v>1290.7457665427146</v>
      </c>
      <c r="T89" s="10">
        <f t="shared" si="27"/>
        <v>13.824385486755903</v>
      </c>
      <c r="U89">
        <v>0.83162999999999998</v>
      </c>
      <c r="V89" s="5">
        <f t="shared" si="28"/>
        <v>0.83162999999999998</v>
      </c>
      <c r="W89">
        <v>1247.7</v>
      </c>
      <c r="X89" s="10">
        <f t="shared" si="29"/>
        <v>10.028395562531969</v>
      </c>
    </row>
    <row r="90" spans="1:24">
      <c r="A90" s="5">
        <v>88</v>
      </c>
      <c r="B90" s="5">
        <v>5692.5796</v>
      </c>
      <c r="C90" s="25">
        <f t="shared" si="15"/>
        <v>2140.0675187969923</v>
      </c>
      <c r="D90" s="7">
        <f t="shared" si="16"/>
        <v>2.66</v>
      </c>
      <c r="E90" s="26">
        <v>12005000</v>
      </c>
      <c r="F90" s="26">
        <v>163010</v>
      </c>
      <c r="G90" s="10">
        <f t="shared" si="17"/>
        <v>2385.9597363700391</v>
      </c>
      <c r="H90" s="5">
        <f t="shared" si="18"/>
        <v>2132.6638771984753</v>
      </c>
      <c r="I90" s="5">
        <f t="shared" si="19"/>
        <v>2147.3637627330354</v>
      </c>
      <c r="J90" s="10">
        <f t="shared" si="20"/>
        <v>0.34093522152724232</v>
      </c>
      <c r="K90">
        <v>0.90783000000000003</v>
      </c>
      <c r="L90" s="5">
        <f t="shared" si="21"/>
        <v>0.90783000000000003</v>
      </c>
      <c r="M90" s="5">
        <f t="shared" si="22"/>
        <v>2166.0458274688126</v>
      </c>
      <c r="N90" s="10">
        <f t="shared" si="23"/>
        <v>1.2139013579545197</v>
      </c>
      <c r="O90" s="26">
        <v>13252000</v>
      </c>
      <c r="P90" s="26">
        <v>177630</v>
      </c>
      <c r="Q90" s="10">
        <f t="shared" si="24"/>
        <v>2417.0203392206809</v>
      </c>
      <c r="R90" s="5">
        <f t="shared" si="25"/>
        <v>2160.4270555513299</v>
      </c>
      <c r="S90" s="5">
        <f t="shared" si="26"/>
        <v>2175.3183052986128</v>
      </c>
      <c r="T90" s="10">
        <f t="shared" si="27"/>
        <v>1.6471810441493084</v>
      </c>
      <c r="U90">
        <v>0.90386</v>
      </c>
      <c r="V90" s="5">
        <f t="shared" si="28"/>
        <v>0.90386</v>
      </c>
      <c r="W90">
        <v>2103.1999999999998</v>
      </c>
      <c r="X90" s="10">
        <f t="shared" si="29"/>
        <v>1.7227268987156552</v>
      </c>
    </row>
    <row r="91" spans="1:24">
      <c r="A91" s="5">
        <v>89</v>
      </c>
      <c r="B91" s="5">
        <v>5692.5796</v>
      </c>
      <c r="C91" s="25">
        <f t="shared" si="15"/>
        <v>2140.0675187969923</v>
      </c>
      <c r="D91" s="7">
        <f t="shared" si="16"/>
        <v>2.66</v>
      </c>
      <c r="E91" s="26">
        <v>12317000</v>
      </c>
      <c r="F91" s="26">
        <v>163010</v>
      </c>
      <c r="G91" s="10">
        <f t="shared" si="17"/>
        <v>2447.9688523839882</v>
      </c>
      <c r="H91" s="5">
        <f t="shared" si="18"/>
        <v>2188.090043769565</v>
      </c>
      <c r="I91" s="5">
        <f t="shared" si="19"/>
        <v>2203.1719671455894</v>
      </c>
      <c r="J91" s="10">
        <f t="shared" si="20"/>
        <v>2.9487129632279232</v>
      </c>
      <c r="K91">
        <v>0.92703000000000002</v>
      </c>
      <c r="L91" s="5">
        <f t="shared" si="21"/>
        <v>0.92703000000000002</v>
      </c>
      <c r="M91" s="5">
        <f t="shared" si="22"/>
        <v>2269.3405652255287</v>
      </c>
      <c r="N91" s="10">
        <f t="shared" si="23"/>
        <v>6.040605975890208</v>
      </c>
      <c r="O91" s="26">
        <v>13562000</v>
      </c>
      <c r="P91" s="26">
        <v>177630</v>
      </c>
      <c r="Q91" s="10">
        <f t="shared" si="24"/>
        <v>2473.5609598936667</v>
      </c>
      <c r="R91" s="5">
        <f t="shared" si="25"/>
        <v>2210.9652676869255</v>
      </c>
      <c r="S91" s="5">
        <f t="shared" si="26"/>
        <v>2226.2048639043001</v>
      </c>
      <c r="T91" s="10">
        <f t="shared" si="27"/>
        <v>4.024982592872985</v>
      </c>
      <c r="U91">
        <v>0.92681999999999998</v>
      </c>
      <c r="V91" s="5">
        <f t="shared" si="28"/>
        <v>0.92681999999999998</v>
      </c>
      <c r="W91">
        <v>2158.6</v>
      </c>
      <c r="X91" s="10">
        <f t="shared" si="29"/>
        <v>0.8659764722481913</v>
      </c>
    </row>
    <row r="92" spans="1:24">
      <c r="A92" s="5">
        <v>90</v>
      </c>
      <c r="B92" s="5">
        <v>5692.5796</v>
      </c>
      <c r="C92" s="25">
        <f t="shared" si="15"/>
        <v>2140.0675187969923</v>
      </c>
      <c r="D92" s="7">
        <f t="shared" si="16"/>
        <v>2.66</v>
      </c>
      <c r="E92" s="26">
        <v>10620000</v>
      </c>
      <c r="F92" s="26">
        <v>163010</v>
      </c>
      <c r="G92" s="10">
        <f t="shared" si="17"/>
        <v>2110.6949104747873</v>
      </c>
      <c r="H92" s="5">
        <f t="shared" si="18"/>
        <v>1886.6214390543782</v>
      </c>
      <c r="I92" s="5">
        <f t="shared" si="19"/>
        <v>1899.6254194273085</v>
      </c>
      <c r="J92" s="10">
        <f t="shared" si="20"/>
        <v>11.235257638265768</v>
      </c>
      <c r="K92">
        <v>0.92715999999999998</v>
      </c>
      <c r="L92" s="5">
        <f t="shared" si="21"/>
        <v>0.92715999999999998</v>
      </c>
      <c r="M92" s="5">
        <f t="shared" si="22"/>
        <v>1956.9518931958037</v>
      </c>
      <c r="N92" s="10">
        <f t="shared" si="23"/>
        <v>8.5565349687716594</v>
      </c>
      <c r="O92" s="26">
        <v>11630000</v>
      </c>
      <c r="P92" s="26">
        <v>177630</v>
      </c>
      <c r="Q92" s="10">
        <f t="shared" si="24"/>
        <v>2121.1852207317024</v>
      </c>
      <c r="R92" s="5">
        <f t="shared" si="25"/>
        <v>1895.9980875386332</v>
      </c>
      <c r="S92" s="5">
        <f t="shared" si="26"/>
        <v>1909.0666986585322</v>
      </c>
      <c r="T92" s="10">
        <f t="shared" si="27"/>
        <v>10.794090284979131</v>
      </c>
      <c r="U92">
        <v>0.92664999999999997</v>
      </c>
      <c r="V92" s="5">
        <f t="shared" si="28"/>
        <v>0.92664999999999997</v>
      </c>
      <c r="W92">
        <v>1851.1</v>
      </c>
      <c r="X92" s="10">
        <f t="shared" si="29"/>
        <v>13.502729061531257</v>
      </c>
    </row>
    <row r="93" spans="1:24">
      <c r="A93" s="5">
        <v>91</v>
      </c>
      <c r="B93" s="5">
        <v>3628.7359999999999</v>
      </c>
      <c r="C93" s="25">
        <f t="shared" si="15"/>
        <v>1364.1864661654133</v>
      </c>
      <c r="D93" s="7">
        <f t="shared" si="16"/>
        <v>2.66</v>
      </c>
      <c r="E93" s="26">
        <v>6866400</v>
      </c>
      <c r="F93" s="26">
        <v>163010</v>
      </c>
      <c r="G93" s="10">
        <f t="shared" si="17"/>
        <v>1364.6775455069753</v>
      </c>
      <c r="H93" s="5">
        <f t="shared" si="18"/>
        <v>1219.8020196914297</v>
      </c>
      <c r="I93" s="5">
        <f t="shared" si="19"/>
        <v>1228.2097909562779</v>
      </c>
      <c r="J93" s="10">
        <f t="shared" si="20"/>
        <v>9.9676018331534841</v>
      </c>
      <c r="K93">
        <v>0.91632999999999998</v>
      </c>
      <c r="L93" s="5">
        <f t="shared" si="21"/>
        <v>0.91632999999999998</v>
      </c>
      <c r="M93" s="5">
        <f t="shared" si="22"/>
        <v>1250.4949752744067</v>
      </c>
      <c r="N93" s="10">
        <f t="shared" si="23"/>
        <v>8.3340139864150427</v>
      </c>
      <c r="O93" s="26">
        <v>7568100</v>
      </c>
      <c r="P93" s="26">
        <v>177630</v>
      </c>
      <c r="Q93" s="10">
        <f t="shared" si="24"/>
        <v>1380.3389397265344</v>
      </c>
      <c r="R93" s="5">
        <f t="shared" si="25"/>
        <v>1233.8007847206472</v>
      </c>
      <c r="S93" s="5">
        <f t="shared" si="26"/>
        <v>1242.3050457538809</v>
      </c>
      <c r="T93" s="10">
        <f t="shared" si="27"/>
        <v>8.9343666305478351</v>
      </c>
      <c r="U93">
        <v>0.91610000000000003</v>
      </c>
      <c r="V93" s="5">
        <f t="shared" si="28"/>
        <v>0.91610000000000003</v>
      </c>
      <c r="W93">
        <v>1202</v>
      </c>
      <c r="X93" s="10">
        <f t="shared" si="29"/>
        <v>11.888878110725043</v>
      </c>
    </row>
    <row r="94" spans="1:24">
      <c r="A94" s="5">
        <v>92</v>
      </c>
      <c r="B94" s="5">
        <v>3628.7359999999999</v>
      </c>
      <c r="C94" s="25">
        <f t="shared" si="15"/>
        <v>1364.1864661654133</v>
      </c>
      <c r="D94" s="7">
        <f t="shared" si="16"/>
        <v>2.66</v>
      </c>
      <c r="E94" s="26">
        <v>6769600</v>
      </c>
      <c r="F94" s="26">
        <v>163010</v>
      </c>
      <c r="G94" s="10">
        <f t="shared" si="17"/>
        <v>1345.4388197693143</v>
      </c>
      <c r="H94" s="5">
        <f t="shared" si="18"/>
        <v>1202.6056962168095</v>
      </c>
      <c r="I94" s="5">
        <f t="shared" si="19"/>
        <v>1210.894937792383</v>
      </c>
      <c r="J94" s="10">
        <f t="shared" si="20"/>
        <v>11.236845708044367</v>
      </c>
      <c r="K94">
        <v>0.92020000000000002</v>
      </c>
      <c r="L94" s="5">
        <f t="shared" si="21"/>
        <v>0.92020000000000002</v>
      </c>
      <c r="M94" s="5">
        <f t="shared" si="22"/>
        <v>1238.072801951723</v>
      </c>
      <c r="N94" s="10">
        <f t="shared" si="23"/>
        <v>9.2446060228249252</v>
      </c>
      <c r="O94" s="26">
        <v>7460300</v>
      </c>
      <c r="P94" s="26">
        <v>177630</v>
      </c>
      <c r="Q94" s="10">
        <f t="shared" si="24"/>
        <v>1360.6773948602508</v>
      </c>
      <c r="R94" s="5">
        <f t="shared" si="25"/>
        <v>1216.2265290167206</v>
      </c>
      <c r="S94" s="5">
        <f t="shared" si="26"/>
        <v>1224.6096553742259</v>
      </c>
      <c r="T94" s="10">
        <f t="shared" si="27"/>
        <v>10.231505314923945</v>
      </c>
      <c r="U94">
        <v>0.92074</v>
      </c>
      <c r="V94" s="5">
        <f t="shared" si="28"/>
        <v>0.92074</v>
      </c>
      <c r="W94">
        <v>1187.8</v>
      </c>
      <c r="X94" s="10">
        <f t="shared" si="29"/>
        <v>12.929791530714818</v>
      </c>
    </row>
    <row r="95" spans="1:24">
      <c r="A95" s="5">
        <v>93</v>
      </c>
      <c r="B95" s="5">
        <v>3628.7359999999999</v>
      </c>
      <c r="C95" s="25">
        <f t="shared" si="15"/>
        <v>1364.1864661654133</v>
      </c>
      <c r="D95" s="7">
        <f t="shared" si="16"/>
        <v>2.66</v>
      </c>
      <c r="E95" s="26">
        <v>6982300</v>
      </c>
      <c r="F95" s="26">
        <v>163010</v>
      </c>
      <c r="G95" s="10">
        <f t="shared" si="17"/>
        <v>1387.7123421288236</v>
      </c>
      <c r="H95" s="5">
        <f t="shared" si="18"/>
        <v>1240.3914193888309</v>
      </c>
      <c r="I95" s="5">
        <f t="shared" si="19"/>
        <v>1248.9411079159413</v>
      </c>
      <c r="J95" s="10">
        <f t="shared" si="20"/>
        <v>8.4479183093946659</v>
      </c>
      <c r="K95">
        <v>0.92059999999999997</v>
      </c>
      <c r="L95" s="5">
        <f t="shared" si="21"/>
        <v>0.92059999999999997</v>
      </c>
      <c r="M95" s="5">
        <f t="shared" si="22"/>
        <v>1277.5279821637951</v>
      </c>
      <c r="N95" s="10">
        <f t="shared" si="23"/>
        <v>6.3523928840319224</v>
      </c>
      <c r="O95" s="26">
        <v>7710500</v>
      </c>
      <c r="P95" s="26">
        <v>177630</v>
      </c>
      <c r="Q95" s="10">
        <f t="shared" si="24"/>
        <v>1406.311147416319</v>
      </c>
      <c r="R95" s="5">
        <f t="shared" si="25"/>
        <v>1257.0157570048693</v>
      </c>
      <c r="S95" s="5">
        <f t="shared" si="26"/>
        <v>1265.6800326746873</v>
      </c>
      <c r="T95" s="10">
        <f t="shared" si="27"/>
        <v>7.2208921532272221</v>
      </c>
      <c r="U95">
        <v>0.92191000000000001</v>
      </c>
      <c r="V95" s="5">
        <f t="shared" si="28"/>
        <v>0.92191000000000001</v>
      </c>
      <c r="W95">
        <v>1233.9000000000001</v>
      </c>
      <c r="X95" s="10">
        <f t="shared" si="29"/>
        <v>9.5504881038466074</v>
      </c>
    </row>
    <row r="96" spans="1:24">
      <c r="A96" s="5">
        <v>94</v>
      </c>
      <c r="B96" s="5">
        <v>7847.1416000000008</v>
      </c>
      <c r="C96" s="25">
        <f t="shared" si="15"/>
        <v>2950.0532330827068</v>
      </c>
      <c r="D96" s="7">
        <f t="shared" si="16"/>
        <v>2.66</v>
      </c>
      <c r="E96" s="26">
        <v>16022000</v>
      </c>
      <c r="F96" s="26">
        <v>163010</v>
      </c>
      <c r="G96" s="10">
        <f t="shared" si="17"/>
        <v>3184.3271050496273</v>
      </c>
      <c r="H96" s="5">
        <f t="shared" si="18"/>
        <v>2846.2757718012472</v>
      </c>
      <c r="I96" s="5">
        <f t="shared" si="19"/>
        <v>2865.8943945446645</v>
      </c>
      <c r="J96" s="10">
        <f t="shared" si="20"/>
        <v>2.852790505414005</v>
      </c>
      <c r="K96">
        <v>0.93400000000000005</v>
      </c>
      <c r="L96" s="5">
        <f t="shared" si="21"/>
        <v>0.93400000000000005</v>
      </c>
      <c r="M96" s="5">
        <f t="shared" si="22"/>
        <v>2974.1615161163522</v>
      </c>
      <c r="N96" s="10">
        <f t="shared" si="23"/>
        <v>0.81721518660370307</v>
      </c>
      <c r="O96" s="26">
        <v>17638000</v>
      </c>
      <c r="P96" s="26">
        <v>177630</v>
      </c>
      <c r="Q96" s="10">
        <f t="shared" si="24"/>
        <v>3216.9789271939608</v>
      </c>
      <c r="R96" s="5">
        <f t="shared" si="25"/>
        <v>2875.4612440246274</v>
      </c>
      <c r="S96" s="5">
        <f t="shared" si="26"/>
        <v>2895.2810344745649</v>
      </c>
      <c r="T96" s="10">
        <f t="shared" si="27"/>
        <v>1.8566511951008704</v>
      </c>
      <c r="U96">
        <v>0.93147000000000002</v>
      </c>
      <c r="V96" s="5">
        <f t="shared" si="28"/>
        <v>0.93147000000000002</v>
      </c>
      <c r="W96">
        <v>2803.5</v>
      </c>
      <c r="X96" s="10">
        <f t="shared" si="29"/>
        <v>4.9678165613833212</v>
      </c>
    </row>
    <row r="97" spans="1:24">
      <c r="A97" s="5">
        <v>95</v>
      </c>
      <c r="B97" s="5">
        <v>7847.1416000000008</v>
      </c>
      <c r="C97" s="25">
        <f t="shared" si="15"/>
        <v>2950.0532330827068</v>
      </c>
      <c r="D97" s="7">
        <f t="shared" si="16"/>
        <v>2.66</v>
      </c>
      <c r="E97" s="26">
        <v>15650000</v>
      </c>
      <c r="F97" s="26">
        <v>163010</v>
      </c>
      <c r="G97" s="10">
        <f t="shared" si="17"/>
        <v>3110.3931590329962</v>
      </c>
      <c r="H97" s="5">
        <f t="shared" si="18"/>
        <v>2780.1907270434103</v>
      </c>
      <c r="I97" s="5">
        <f t="shared" si="19"/>
        <v>2799.3538431296965</v>
      </c>
      <c r="J97" s="10">
        <f t="shared" si="20"/>
        <v>5.108361715748921</v>
      </c>
      <c r="K97">
        <v>0.90700999999999998</v>
      </c>
      <c r="L97" s="5">
        <f t="shared" si="21"/>
        <v>0.90700999999999998</v>
      </c>
      <c r="M97" s="5">
        <f t="shared" si="22"/>
        <v>2821.1576991745178</v>
      </c>
      <c r="N97" s="10">
        <f t="shared" si="23"/>
        <v>4.3692612886682554</v>
      </c>
      <c r="O97" s="26">
        <v>17263000</v>
      </c>
      <c r="P97" s="26">
        <v>177630</v>
      </c>
      <c r="Q97" s="10">
        <f t="shared" si="24"/>
        <v>3148.5830150895422</v>
      </c>
      <c r="R97" s="5">
        <f t="shared" si="25"/>
        <v>2814.3263099896321</v>
      </c>
      <c r="S97" s="5">
        <f t="shared" si="26"/>
        <v>2833.7247135805878</v>
      </c>
      <c r="T97" s="10">
        <f t="shared" si="27"/>
        <v>3.9432684874150414</v>
      </c>
      <c r="U97">
        <v>0.90722000000000003</v>
      </c>
      <c r="V97" s="5">
        <f t="shared" si="28"/>
        <v>0.90722000000000003</v>
      </c>
      <c r="W97">
        <v>2737.6</v>
      </c>
      <c r="X97" s="10">
        <f t="shared" si="29"/>
        <v>7.2016745562486131</v>
      </c>
    </row>
    <row r="98" spans="1:24">
      <c r="A98" s="5">
        <v>96</v>
      </c>
      <c r="B98" s="5">
        <v>7847.1416000000008</v>
      </c>
      <c r="C98" s="25">
        <f t="shared" si="15"/>
        <v>2950.0532330827068</v>
      </c>
      <c r="D98" s="7">
        <f t="shared" si="16"/>
        <v>2.66</v>
      </c>
      <c r="E98" s="26">
        <v>15446000</v>
      </c>
      <c r="F98" s="26">
        <v>163010</v>
      </c>
      <c r="G98" s="10">
        <f t="shared" si="17"/>
        <v>3069.8487370238759</v>
      </c>
      <c r="H98" s="5">
        <f t="shared" si="18"/>
        <v>2743.9505412084673</v>
      </c>
      <c r="I98" s="5">
        <f t="shared" si="19"/>
        <v>2762.8638633214882</v>
      </c>
      <c r="J98" s="10">
        <f t="shared" si="20"/>
        <v>6.3452878633519418</v>
      </c>
      <c r="K98">
        <v>0.90512000000000004</v>
      </c>
      <c r="L98" s="5">
        <f t="shared" si="21"/>
        <v>0.90512000000000004</v>
      </c>
      <c r="M98" s="5">
        <f t="shared" si="22"/>
        <v>2778.5814888550508</v>
      </c>
      <c r="N98" s="10">
        <f t="shared" si="23"/>
        <v>5.8124966120856669</v>
      </c>
      <c r="O98" s="26">
        <v>16937000</v>
      </c>
      <c r="P98" s="26">
        <v>177630</v>
      </c>
      <c r="Q98" s="10">
        <f t="shared" si="24"/>
        <v>3089.1241688334339</v>
      </c>
      <c r="R98" s="5">
        <f t="shared" si="25"/>
        <v>2761.1796740018767</v>
      </c>
      <c r="S98" s="5">
        <f t="shared" si="26"/>
        <v>2780.2117519500907</v>
      </c>
      <c r="T98" s="10">
        <f t="shared" si="27"/>
        <v>5.757234453533485</v>
      </c>
      <c r="U98">
        <v>0.90673999999999999</v>
      </c>
      <c r="V98" s="5">
        <f t="shared" si="28"/>
        <v>0.90673999999999999</v>
      </c>
      <c r="W98">
        <v>2696.6</v>
      </c>
      <c r="X98" s="10">
        <f t="shared" si="29"/>
        <v>8.5914799855274744</v>
      </c>
    </row>
    <row r="99" spans="1:24">
      <c r="A99" s="5">
        <v>97</v>
      </c>
      <c r="B99" s="5">
        <v>3674.0952000000002</v>
      </c>
      <c r="C99" s="25">
        <f t="shared" si="15"/>
        <v>1381.2387969924812</v>
      </c>
      <c r="D99" s="7">
        <f t="shared" si="16"/>
        <v>2.66</v>
      </c>
      <c r="E99" s="26">
        <v>7816400</v>
      </c>
      <c r="F99" s="26">
        <v>163010</v>
      </c>
      <c r="G99" s="10">
        <f t="shared" si="17"/>
        <v>1553.4873538827803</v>
      </c>
      <c r="H99" s="5">
        <f t="shared" si="18"/>
        <v>1388.5675909816046</v>
      </c>
      <c r="I99" s="5">
        <f t="shared" si="19"/>
        <v>1398.1386184945022</v>
      </c>
      <c r="J99" s="10">
        <f t="shared" si="20"/>
        <v>1.2235264125811429</v>
      </c>
      <c r="K99">
        <v>0.87112000000000001</v>
      </c>
      <c r="L99" s="5">
        <f t="shared" si="21"/>
        <v>0.87112000000000001</v>
      </c>
      <c r="M99" s="5">
        <f t="shared" si="22"/>
        <v>1353.2739037143676</v>
      </c>
      <c r="N99" s="10">
        <f t="shared" si="23"/>
        <v>2.0246240794136754</v>
      </c>
      <c r="O99" s="26">
        <v>8628200</v>
      </c>
      <c r="P99" s="26">
        <v>177630</v>
      </c>
      <c r="Q99" s="10">
        <f t="shared" si="24"/>
        <v>1573.6896235182523</v>
      </c>
      <c r="R99" s="5">
        <f t="shared" si="25"/>
        <v>1406.6251675753083</v>
      </c>
      <c r="S99" s="5">
        <f t="shared" si="26"/>
        <v>1416.320661166427</v>
      </c>
      <c r="T99" s="10">
        <f t="shared" si="27"/>
        <v>2.539884070034331</v>
      </c>
      <c r="U99">
        <v>0.87141999999999997</v>
      </c>
      <c r="V99" s="5">
        <f t="shared" si="28"/>
        <v>0.87141999999999997</v>
      </c>
      <c r="W99">
        <v>1369.9</v>
      </c>
      <c r="X99" s="10">
        <f t="shared" si="29"/>
        <v>0.82091503780304076</v>
      </c>
    </row>
    <row r="100" spans="1:24">
      <c r="A100" s="5">
        <v>98</v>
      </c>
      <c r="B100" s="5">
        <v>3674.0952000000002</v>
      </c>
      <c r="C100" s="25">
        <f t="shared" si="15"/>
        <v>1381.2387969924812</v>
      </c>
      <c r="D100" s="7">
        <f t="shared" si="16"/>
        <v>2.66</v>
      </c>
      <c r="E100" s="26">
        <v>7335200</v>
      </c>
      <c r="F100" s="26">
        <v>163010</v>
      </c>
      <c r="G100" s="10">
        <f t="shared" si="17"/>
        <v>1457.8502172612673</v>
      </c>
      <c r="H100" s="5">
        <f t="shared" si="18"/>
        <v>1303.0833879238867</v>
      </c>
      <c r="I100" s="5">
        <f t="shared" si="19"/>
        <v>1312.0651955351407</v>
      </c>
      <c r="J100" s="10">
        <f t="shared" si="20"/>
        <v>5.0080841638650453</v>
      </c>
      <c r="K100">
        <v>0.89036999999999999</v>
      </c>
      <c r="L100" s="5">
        <f t="shared" si="21"/>
        <v>0.89036999999999999</v>
      </c>
      <c r="M100" s="5">
        <f t="shared" si="22"/>
        <v>1298.0260979429145</v>
      </c>
      <c r="N100" s="10">
        <f t="shared" si="23"/>
        <v>6.0244976633117027</v>
      </c>
      <c r="O100" s="26">
        <v>8166900</v>
      </c>
      <c r="P100" s="26">
        <v>177630</v>
      </c>
      <c r="Q100" s="10">
        <f t="shared" si="24"/>
        <v>1489.55353217487</v>
      </c>
      <c r="R100" s="5">
        <f t="shared" si="25"/>
        <v>1331.421047387727</v>
      </c>
      <c r="S100" s="5">
        <f t="shared" si="26"/>
        <v>1340.598178957383</v>
      </c>
      <c r="T100" s="10">
        <f t="shared" si="27"/>
        <v>2.9423310526455944</v>
      </c>
      <c r="U100">
        <v>0.88898999999999995</v>
      </c>
      <c r="V100" s="5">
        <f t="shared" si="28"/>
        <v>0.88898999999999995</v>
      </c>
      <c r="W100">
        <v>1287.3</v>
      </c>
      <c r="X100" s="10">
        <f t="shared" si="29"/>
        <v>6.8010540391005678</v>
      </c>
    </row>
    <row r="101" spans="1:24">
      <c r="A101" s="5">
        <v>99</v>
      </c>
      <c r="B101" s="5">
        <v>3674.0952000000002</v>
      </c>
      <c r="C101" s="25">
        <f t="shared" si="15"/>
        <v>1381.2387969924812</v>
      </c>
      <c r="D101" s="7">
        <f t="shared" si="16"/>
        <v>2.66</v>
      </c>
      <c r="E101" s="26">
        <v>7332800</v>
      </c>
      <c r="F101" s="26">
        <v>163010</v>
      </c>
      <c r="G101" s="10">
        <f t="shared" si="17"/>
        <v>1457.37322406116</v>
      </c>
      <c r="H101" s="5">
        <f t="shared" si="18"/>
        <v>1302.6570327964166</v>
      </c>
      <c r="I101" s="5">
        <f t="shared" si="19"/>
        <v>1311.6359016550441</v>
      </c>
      <c r="J101" s="10">
        <f t="shared" si="20"/>
        <v>5.0391645158672702</v>
      </c>
      <c r="K101">
        <v>0.90422999999999998</v>
      </c>
      <c r="L101" s="5">
        <f t="shared" si="21"/>
        <v>0.90422999999999998</v>
      </c>
      <c r="M101" s="5">
        <f t="shared" si="22"/>
        <v>1317.8005903928226</v>
      </c>
      <c r="N101" s="10">
        <f t="shared" si="23"/>
        <v>4.5928485890918598</v>
      </c>
      <c r="O101" s="26">
        <v>8079000</v>
      </c>
      <c r="P101" s="26">
        <v>177630</v>
      </c>
      <c r="Q101" s="10">
        <f t="shared" si="24"/>
        <v>1473.5215303775942</v>
      </c>
      <c r="R101" s="5">
        <f t="shared" si="25"/>
        <v>1317.091018849924</v>
      </c>
      <c r="S101" s="5">
        <f t="shared" si="26"/>
        <v>1326.1693773398349</v>
      </c>
      <c r="T101" s="10">
        <f t="shared" si="27"/>
        <v>3.9869586470170693</v>
      </c>
      <c r="U101">
        <v>0.90285000000000004</v>
      </c>
      <c r="V101" s="5">
        <f t="shared" si="28"/>
        <v>0.90285000000000004</v>
      </c>
      <c r="W101">
        <v>1281.5999999999999</v>
      </c>
      <c r="X101" s="10">
        <f t="shared" si="29"/>
        <v>7.2137270694564517</v>
      </c>
    </row>
    <row r="102" spans="1:24">
      <c r="A102" s="5">
        <v>100</v>
      </c>
      <c r="B102" s="5">
        <v>4558.5995999999996</v>
      </c>
      <c r="C102" s="25">
        <f t="shared" si="15"/>
        <v>1713.7592481203005</v>
      </c>
      <c r="D102" s="7">
        <f t="shared" si="16"/>
        <v>2.66</v>
      </c>
      <c r="E102" s="26">
        <v>9958500</v>
      </c>
      <c r="F102" s="26">
        <v>163010</v>
      </c>
      <c r="G102" s="10">
        <f t="shared" si="17"/>
        <v>1979.2236596952137</v>
      </c>
      <c r="H102" s="5">
        <f t="shared" si="18"/>
        <v>1769.1073070454827</v>
      </c>
      <c r="I102" s="5">
        <f t="shared" si="19"/>
        <v>1781.3012937256924</v>
      </c>
      <c r="J102" s="10">
        <f t="shared" si="20"/>
        <v>3.9411630122185426</v>
      </c>
      <c r="K102">
        <v>0.91583999999999999</v>
      </c>
      <c r="L102" s="5">
        <f t="shared" si="21"/>
        <v>0.91583999999999999</v>
      </c>
      <c r="M102" s="5">
        <f t="shared" si="22"/>
        <v>1812.6521964952644</v>
      </c>
      <c r="N102" s="10">
        <f t="shared" si="23"/>
        <v>5.7705274812335796</v>
      </c>
      <c r="O102" s="26">
        <v>11061000</v>
      </c>
      <c r="P102" s="26">
        <v>177630</v>
      </c>
      <c r="Q102" s="10">
        <f t="shared" si="24"/>
        <v>2017.4058234319309</v>
      </c>
      <c r="R102" s="5">
        <f t="shared" si="25"/>
        <v>1803.2360142962013</v>
      </c>
      <c r="S102" s="5">
        <f t="shared" si="26"/>
        <v>1815.665241088738</v>
      </c>
      <c r="T102" s="10">
        <f t="shared" si="27"/>
        <v>5.9463424095426936</v>
      </c>
      <c r="U102">
        <v>0.91437999999999997</v>
      </c>
      <c r="V102" s="5">
        <f t="shared" si="28"/>
        <v>0.91437999999999997</v>
      </c>
      <c r="W102">
        <v>1747.3</v>
      </c>
      <c r="X102" s="10">
        <f t="shared" si="29"/>
        <v>1.9571449091514967</v>
      </c>
    </row>
    <row r="103" spans="1:24">
      <c r="A103" s="5">
        <v>101</v>
      </c>
      <c r="B103" s="5">
        <v>4558.5995999999996</v>
      </c>
      <c r="C103" s="25">
        <f t="shared" si="15"/>
        <v>1713.7592481203005</v>
      </c>
      <c r="D103" s="7">
        <f t="shared" si="16"/>
        <v>2.66</v>
      </c>
      <c r="E103" s="26">
        <v>9785400</v>
      </c>
      <c r="F103" s="26">
        <v>163010</v>
      </c>
      <c r="G103" s="10">
        <f t="shared" si="17"/>
        <v>1944.8205251374748</v>
      </c>
      <c r="H103" s="5">
        <f t="shared" si="18"/>
        <v>1738.356443476715</v>
      </c>
      <c r="I103" s="5">
        <f t="shared" si="19"/>
        <v>1750.3384726237273</v>
      </c>
      <c r="J103" s="10">
        <f t="shared" si="20"/>
        <v>2.1344435948951341</v>
      </c>
      <c r="K103">
        <v>0.88553999999999999</v>
      </c>
      <c r="L103" s="5">
        <f t="shared" si="21"/>
        <v>0.88553999999999999</v>
      </c>
      <c r="M103" s="5">
        <f t="shared" si="22"/>
        <v>1722.2163678302393</v>
      </c>
      <c r="N103" s="10">
        <f t="shared" si="23"/>
        <v>0.49348353447047821</v>
      </c>
      <c r="O103" s="26">
        <v>10717000</v>
      </c>
      <c r="P103" s="26">
        <v>177630</v>
      </c>
      <c r="Q103" s="10">
        <f t="shared" si="24"/>
        <v>1954.6639733948111</v>
      </c>
      <c r="R103" s="5">
        <f t="shared" si="25"/>
        <v>1747.1549014747663</v>
      </c>
      <c r="S103" s="5">
        <f t="shared" si="26"/>
        <v>1759.19757605533</v>
      </c>
      <c r="T103" s="10">
        <f t="shared" si="27"/>
        <v>2.6513833833350606</v>
      </c>
      <c r="U103">
        <v>0.88682000000000005</v>
      </c>
      <c r="V103" s="5">
        <f t="shared" si="28"/>
        <v>0.88682000000000005</v>
      </c>
      <c r="W103">
        <v>1704.5</v>
      </c>
      <c r="X103" s="10">
        <f t="shared" si="29"/>
        <v>0.54028873253091592</v>
      </c>
    </row>
    <row r="104" spans="1:24">
      <c r="A104" s="5">
        <v>102</v>
      </c>
      <c r="B104" s="5">
        <v>4558.5995999999996</v>
      </c>
      <c r="C104" s="25">
        <f t="shared" si="15"/>
        <v>1713.7592481203005</v>
      </c>
      <c r="D104" s="7">
        <f t="shared" si="16"/>
        <v>2.66</v>
      </c>
      <c r="E104" s="26">
        <v>10125000</v>
      </c>
      <c r="F104" s="26">
        <v>163010</v>
      </c>
      <c r="G104" s="10">
        <f t="shared" si="17"/>
        <v>2012.3150629526569</v>
      </c>
      <c r="H104" s="5">
        <f t="shared" si="18"/>
        <v>1798.6856940137079</v>
      </c>
      <c r="I104" s="5">
        <f t="shared" si="19"/>
        <v>1811.0835566573912</v>
      </c>
      <c r="J104" s="10">
        <f t="shared" si="20"/>
        <v>5.6789953807011546</v>
      </c>
      <c r="K104">
        <v>0.90898999999999996</v>
      </c>
      <c r="L104" s="5">
        <f t="shared" si="21"/>
        <v>0.90898999999999996</v>
      </c>
      <c r="M104" s="5">
        <f t="shared" si="22"/>
        <v>1829.1742690733356</v>
      </c>
      <c r="N104" s="10">
        <f t="shared" si="23"/>
        <v>6.7346111234483796</v>
      </c>
      <c r="O104" s="26">
        <v>11121000</v>
      </c>
      <c r="P104" s="26">
        <v>177630</v>
      </c>
      <c r="Q104" s="10">
        <f t="shared" si="24"/>
        <v>2028.3491693686378</v>
      </c>
      <c r="R104" s="5">
        <f t="shared" si="25"/>
        <v>1813.0176037418003</v>
      </c>
      <c r="S104" s="5">
        <f t="shared" si="26"/>
        <v>1825.5142524317741</v>
      </c>
      <c r="T104" s="10">
        <f t="shared" si="27"/>
        <v>6.5210445652765792</v>
      </c>
      <c r="U104">
        <v>0.90956000000000004</v>
      </c>
      <c r="V104" s="5">
        <f t="shared" si="28"/>
        <v>0.90956000000000004</v>
      </c>
      <c r="W104">
        <v>1777.8</v>
      </c>
      <c r="X104" s="10">
        <f t="shared" si="29"/>
        <v>3.7368581351167691</v>
      </c>
    </row>
    <row r="105" spans="1:24">
      <c r="A105" s="5">
        <v>103</v>
      </c>
      <c r="B105" s="5">
        <v>3447.2991999999999</v>
      </c>
      <c r="C105" s="25">
        <f t="shared" si="15"/>
        <v>1295.9771428571428</v>
      </c>
      <c r="D105" s="7">
        <f t="shared" si="16"/>
        <v>2.66</v>
      </c>
      <c r="E105" s="26">
        <v>6463800</v>
      </c>
      <c r="F105" s="26">
        <v>163010</v>
      </c>
      <c r="G105" s="10">
        <f t="shared" si="17"/>
        <v>1284.6619361889764</v>
      </c>
      <c r="H105" s="5">
        <f t="shared" si="18"/>
        <v>1148.2809470583511</v>
      </c>
      <c r="I105" s="5">
        <f t="shared" si="19"/>
        <v>1156.1957425700787</v>
      </c>
      <c r="J105" s="10">
        <f t="shared" si="20"/>
        <v>10.785792099612083</v>
      </c>
      <c r="K105">
        <v>0.89634000000000003</v>
      </c>
      <c r="L105" s="5">
        <f t="shared" si="21"/>
        <v>0.89634000000000003</v>
      </c>
      <c r="M105" s="5">
        <f t="shared" si="22"/>
        <v>1151.4938798836272</v>
      </c>
      <c r="N105" s="10">
        <f t="shared" si="23"/>
        <v>11.148596545073648</v>
      </c>
      <c r="O105" s="26">
        <v>7086800</v>
      </c>
      <c r="P105" s="26">
        <v>177630</v>
      </c>
      <c r="Q105" s="10">
        <f t="shared" si="24"/>
        <v>1292.5550664042501</v>
      </c>
      <c r="R105" s="5">
        <f t="shared" si="25"/>
        <v>1155.3361347178663</v>
      </c>
      <c r="S105" s="5">
        <f t="shared" si="26"/>
        <v>1163.2995597638251</v>
      </c>
      <c r="T105" s="10">
        <f t="shared" si="27"/>
        <v>10.237648389447168</v>
      </c>
      <c r="U105">
        <v>0.89273999999999998</v>
      </c>
      <c r="V105" s="5">
        <f t="shared" si="28"/>
        <v>0.89273999999999998</v>
      </c>
      <c r="W105">
        <v>1133.9000000000001</v>
      </c>
      <c r="X105" s="10">
        <f t="shared" si="29"/>
        <v>12.5061729483765</v>
      </c>
    </row>
    <row r="106" spans="1:24">
      <c r="A106" s="5">
        <v>104</v>
      </c>
      <c r="B106" s="5">
        <v>3447.2991999999999</v>
      </c>
      <c r="C106" s="25">
        <f t="shared" si="15"/>
        <v>1295.9771428571428</v>
      </c>
      <c r="D106" s="7">
        <f t="shared" si="16"/>
        <v>2.66</v>
      </c>
      <c r="E106" s="26">
        <v>7268700</v>
      </c>
      <c r="F106" s="26">
        <v>163010</v>
      </c>
      <c r="G106" s="10">
        <f t="shared" si="17"/>
        <v>1444.6335306749606</v>
      </c>
      <c r="H106" s="5">
        <f t="shared" si="18"/>
        <v>1291.269797933574</v>
      </c>
      <c r="I106" s="5">
        <f t="shared" si="19"/>
        <v>1300.1701776074647</v>
      </c>
      <c r="J106" s="10">
        <f t="shared" si="20"/>
        <v>0.32354233818335865</v>
      </c>
      <c r="K106">
        <v>0.88922999999999996</v>
      </c>
      <c r="L106" s="5">
        <f t="shared" si="21"/>
        <v>0.88922999999999996</v>
      </c>
      <c r="M106" s="5">
        <f t="shared" si="22"/>
        <v>1284.6114744820952</v>
      </c>
      <c r="N106" s="10">
        <f t="shared" si="23"/>
        <v>0.87699605179691154</v>
      </c>
      <c r="O106" s="26">
        <v>7990800</v>
      </c>
      <c r="P106" s="26">
        <v>177630</v>
      </c>
      <c r="Q106" s="10">
        <f t="shared" si="24"/>
        <v>1457.4348118506352</v>
      </c>
      <c r="R106" s="5">
        <f t="shared" si="25"/>
        <v>1302.7120823648936</v>
      </c>
      <c r="S106" s="5">
        <f t="shared" si="26"/>
        <v>1311.6913306655717</v>
      </c>
      <c r="T106" s="10">
        <f t="shared" si="27"/>
        <v>1.2125358765035839</v>
      </c>
      <c r="U106">
        <v>0.8891</v>
      </c>
      <c r="V106" s="5">
        <f t="shared" si="28"/>
        <v>0.8891</v>
      </c>
      <c r="W106">
        <v>1276.0999999999999</v>
      </c>
      <c r="X106" s="10">
        <f t="shared" si="29"/>
        <v>1.5337572091218552</v>
      </c>
    </row>
    <row r="107" spans="1:24">
      <c r="A107" s="5">
        <v>105</v>
      </c>
      <c r="B107" s="5">
        <v>3447.2991999999999</v>
      </c>
      <c r="C107" s="25">
        <f t="shared" si="15"/>
        <v>1295.9771428571428</v>
      </c>
      <c r="D107" s="7">
        <f t="shared" si="16"/>
        <v>2.66</v>
      </c>
      <c r="E107" s="26">
        <v>6793600</v>
      </c>
      <c r="F107" s="26">
        <v>163010</v>
      </c>
      <c r="G107" s="10">
        <f t="shared" si="17"/>
        <v>1350.2087517703872</v>
      </c>
      <c r="H107" s="5">
        <f t="shared" si="18"/>
        <v>1206.8692474915088</v>
      </c>
      <c r="I107" s="5">
        <f t="shared" si="19"/>
        <v>1215.1878765933484</v>
      </c>
      <c r="J107" s="10">
        <f t="shared" si="20"/>
        <v>6.2338496252861679</v>
      </c>
      <c r="K107">
        <v>0.90790000000000004</v>
      </c>
      <c r="L107" s="5">
        <f t="shared" si="21"/>
        <v>0.90790000000000004</v>
      </c>
      <c r="M107" s="5">
        <f t="shared" si="22"/>
        <v>1225.8545257323347</v>
      </c>
      <c r="N107" s="10">
        <f t="shared" si="23"/>
        <v>5.4107911942192208</v>
      </c>
      <c r="O107" s="26">
        <v>7467000</v>
      </c>
      <c r="P107" s="26">
        <v>177630</v>
      </c>
      <c r="Q107" s="10">
        <f t="shared" si="24"/>
        <v>1361.8994018231833</v>
      </c>
      <c r="R107" s="5">
        <f t="shared" si="25"/>
        <v>1217.3188065048128</v>
      </c>
      <c r="S107" s="5">
        <f t="shared" si="26"/>
        <v>1225.7094616408651</v>
      </c>
      <c r="T107" s="10">
        <f t="shared" si="27"/>
        <v>5.4219846085683123</v>
      </c>
      <c r="U107">
        <v>0.90920000000000001</v>
      </c>
      <c r="V107" s="5">
        <f t="shared" si="28"/>
        <v>0.90920000000000001</v>
      </c>
      <c r="W107">
        <v>1188.7</v>
      </c>
      <c r="X107" s="10">
        <f t="shared" si="29"/>
        <v>8.2777033104640196</v>
      </c>
    </row>
    <row r="108" spans="1:24">
      <c r="A108" s="5">
        <v>106</v>
      </c>
      <c r="B108" s="5">
        <v>4059.6483999999996</v>
      </c>
      <c r="C108" s="25">
        <f t="shared" si="15"/>
        <v>1526.1836090225561</v>
      </c>
      <c r="D108" s="7">
        <f t="shared" si="16"/>
        <v>2.66</v>
      </c>
      <c r="E108" s="26">
        <v>8437800</v>
      </c>
      <c r="F108" s="26">
        <v>163010</v>
      </c>
      <c r="G108" s="10">
        <f t="shared" si="17"/>
        <v>1676.9888432772282</v>
      </c>
      <c r="H108" s="5">
        <f t="shared" si="18"/>
        <v>1498.9580394023571</v>
      </c>
      <c r="I108" s="5">
        <f t="shared" si="19"/>
        <v>1509.2899589495055</v>
      </c>
      <c r="J108" s="10">
        <f t="shared" si="20"/>
        <v>1.1069212100810155</v>
      </c>
      <c r="K108">
        <v>0.87016000000000004</v>
      </c>
      <c r="L108" s="5">
        <f t="shared" si="21"/>
        <v>0.87016000000000004</v>
      </c>
      <c r="M108" s="5">
        <f t="shared" si="22"/>
        <v>1459.2486118661129</v>
      </c>
      <c r="N108" s="10">
        <f t="shared" si="23"/>
        <v>4.3857761779601123</v>
      </c>
      <c r="O108" s="26">
        <v>9283300</v>
      </c>
      <c r="P108" s="26">
        <v>177630</v>
      </c>
      <c r="Q108" s="10">
        <f t="shared" si="24"/>
        <v>1693.1727222371978</v>
      </c>
      <c r="R108" s="5">
        <f t="shared" si="25"/>
        <v>1513.4238216721747</v>
      </c>
      <c r="S108" s="5">
        <f t="shared" si="26"/>
        <v>1523.855450013478</v>
      </c>
      <c r="T108" s="10">
        <f t="shared" si="27"/>
        <v>0.15254776655405861</v>
      </c>
      <c r="U108">
        <v>0.87239999999999995</v>
      </c>
      <c r="V108" s="5">
        <f t="shared" si="28"/>
        <v>0.87239999999999995</v>
      </c>
      <c r="W108">
        <v>1472.7</v>
      </c>
      <c r="X108" s="10">
        <f t="shared" si="29"/>
        <v>3.5044020068338697</v>
      </c>
    </row>
    <row r="109" spans="1:24">
      <c r="A109" s="5">
        <v>107</v>
      </c>
      <c r="B109" s="5">
        <v>4059.6483999999996</v>
      </c>
      <c r="C109" s="25">
        <f t="shared" si="15"/>
        <v>1526.1836090225561</v>
      </c>
      <c r="D109" s="7">
        <f t="shared" si="16"/>
        <v>2.66</v>
      </c>
      <c r="E109" s="26">
        <v>8638400</v>
      </c>
      <c r="F109" s="26">
        <v>163010</v>
      </c>
      <c r="G109" s="10">
        <f t="shared" si="17"/>
        <v>1716.8575249195292</v>
      </c>
      <c r="H109" s="5">
        <f t="shared" si="18"/>
        <v>1534.5942221400505</v>
      </c>
      <c r="I109" s="5">
        <f t="shared" si="19"/>
        <v>1545.1717724275763</v>
      </c>
      <c r="J109" s="10">
        <f t="shared" si="20"/>
        <v>1.2441598306236052</v>
      </c>
      <c r="K109">
        <v>0.90137</v>
      </c>
      <c r="L109" s="5">
        <f t="shared" si="21"/>
        <v>0.90137</v>
      </c>
      <c r="M109" s="5">
        <f t="shared" si="22"/>
        <v>1547.5238672367161</v>
      </c>
      <c r="N109" s="10">
        <f t="shared" si="23"/>
        <v>1.3982759405880001</v>
      </c>
      <c r="O109" s="26">
        <v>9501200</v>
      </c>
      <c r="P109" s="26">
        <v>177630</v>
      </c>
      <c r="Q109" s="10">
        <f t="shared" si="24"/>
        <v>1732.9153068973385</v>
      </c>
      <c r="R109" s="5">
        <f t="shared" si="25"/>
        <v>1548.9472940087758</v>
      </c>
      <c r="S109" s="5">
        <f t="shared" si="26"/>
        <v>1559.6237762076046</v>
      </c>
      <c r="T109" s="10">
        <f t="shared" si="27"/>
        <v>2.1910972564084372</v>
      </c>
      <c r="U109">
        <v>0.90524000000000004</v>
      </c>
      <c r="V109" s="5">
        <f t="shared" si="28"/>
        <v>0.90524000000000004</v>
      </c>
      <c r="W109">
        <v>1514.1</v>
      </c>
      <c r="X109" s="10">
        <f t="shared" si="29"/>
        <v>0.79175329567948372</v>
      </c>
    </row>
    <row r="110" spans="1:24">
      <c r="A110" s="5">
        <v>108</v>
      </c>
      <c r="B110" s="5">
        <v>4059.6483999999996</v>
      </c>
      <c r="C110" s="25">
        <f t="shared" si="15"/>
        <v>1526.1836090225561</v>
      </c>
      <c r="D110" s="7">
        <f t="shared" si="16"/>
        <v>2.66</v>
      </c>
      <c r="E110" s="26">
        <v>7753100</v>
      </c>
      <c r="F110" s="26">
        <v>163010</v>
      </c>
      <c r="G110" s="10">
        <f t="shared" si="17"/>
        <v>1540.9066582299502</v>
      </c>
      <c r="H110" s="5">
        <f t="shared" si="18"/>
        <v>1377.3224744945855</v>
      </c>
      <c r="I110" s="5">
        <f t="shared" si="19"/>
        <v>1386.8159924069553</v>
      </c>
      <c r="J110" s="10">
        <f t="shared" si="20"/>
        <v>9.1317725987673768</v>
      </c>
      <c r="K110">
        <v>0.91291</v>
      </c>
      <c r="L110" s="5">
        <f t="shared" si="21"/>
        <v>0.91291</v>
      </c>
      <c r="M110" s="5">
        <f t="shared" si="22"/>
        <v>1406.7090973647039</v>
      </c>
      <c r="N110" s="10">
        <f t="shared" si="23"/>
        <v>7.8283183590452543</v>
      </c>
      <c r="O110" s="26">
        <v>8608600</v>
      </c>
      <c r="P110" s="26">
        <v>177630</v>
      </c>
      <c r="Q110" s="10">
        <f t="shared" si="24"/>
        <v>1570.1147971789278</v>
      </c>
      <c r="R110" s="5">
        <f t="shared" si="25"/>
        <v>1403.4298483564123</v>
      </c>
      <c r="S110" s="5">
        <f t="shared" si="26"/>
        <v>1413.103317461035</v>
      </c>
      <c r="T110" s="10">
        <f t="shared" si="27"/>
        <v>7.4093504145247211</v>
      </c>
      <c r="U110">
        <v>0.91195999999999999</v>
      </c>
      <c r="V110" s="5">
        <f t="shared" si="28"/>
        <v>0.91195999999999999</v>
      </c>
      <c r="W110">
        <v>1363.5</v>
      </c>
      <c r="X110" s="10">
        <f t="shared" si="29"/>
        <v>10.659504404371553</v>
      </c>
    </row>
    <row r="111" spans="1:24">
      <c r="A111" s="5">
        <v>109</v>
      </c>
      <c r="B111" s="5">
        <v>3129.7847999999999</v>
      </c>
      <c r="C111" s="25">
        <f t="shared" si="15"/>
        <v>1176.6108270676691</v>
      </c>
      <c r="D111" s="7">
        <f t="shared" si="16"/>
        <v>2.66</v>
      </c>
      <c r="E111" s="26">
        <v>6338600</v>
      </c>
      <c r="F111" s="26">
        <v>163010</v>
      </c>
      <c r="G111" s="10">
        <f t="shared" si="17"/>
        <v>1259.7787909167123</v>
      </c>
      <c r="H111" s="5">
        <f t="shared" si="18"/>
        <v>1126.0394212420042</v>
      </c>
      <c r="I111" s="5">
        <f t="shared" si="19"/>
        <v>1133.8009118250411</v>
      </c>
      <c r="J111" s="10">
        <f t="shared" si="20"/>
        <v>3.6384090863177074</v>
      </c>
      <c r="K111">
        <v>0.91927000000000003</v>
      </c>
      <c r="L111" s="5">
        <f t="shared" si="21"/>
        <v>0.91927000000000003</v>
      </c>
      <c r="M111" s="5">
        <f t="shared" si="22"/>
        <v>1158.0768491260062</v>
      </c>
      <c r="N111" s="10">
        <f t="shared" si="23"/>
        <v>1.5752003564214161</v>
      </c>
      <c r="O111" s="26">
        <v>6968200</v>
      </c>
      <c r="P111" s="26">
        <v>177630</v>
      </c>
      <c r="Q111" s="10">
        <f t="shared" si="24"/>
        <v>1270.9237192693593</v>
      </c>
      <c r="R111" s="5">
        <f t="shared" si="25"/>
        <v>1136.001192913732</v>
      </c>
      <c r="S111" s="5">
        <f t="shared" si="26"/>
        <v>1143.8313473424234</v>
      </c>
      <c r="T111" s="10">
        <f t="shared" si="27"/>
        <v>2.7859236861637733</v>
      </c>
      <c r="U111">
        <v>0.91869000000000001</v>
      </c>
      <c r="V111" s="5">
        <f t="shared" si="28"/>
        <v>0.91869000000000001</v>
      </c>
      <c r="W111">
        <v>1116.4000000000001</v>
      </c>
      <c r="X111" s="10">
        <f t="shared" si="29"/>
        <v>5.1173103019734638</v>
      </c>
    </row>
    <row r="112" spans="1:24">
      <c r="A112" s="5">
        <v>110</v>
      </c>
      <c r="B112" s="5">
        <v>3129.7847999999999</v>
      </c>
      <c r="C112" s="25">
        <f t="shared" si="15"/>
        <v>1176.6108270676691</v>
      </c>
      <c r="D112" s="7">
        <f t="shared" si="16"/>
        <v>2.66</v>
      </c>
      <c r="E112" s="26">
        <v>6370300</v>
      </c>
      <c r="F112" s="26">
        <v>163010</v>
      </c>
      <c r="G112" s="10">
        <f t="shared" si="17"/>
        <v>1266.079076101463</v>
      </c>
      <c r="H112" s="5">
        <f t="shared" si="18"/>
        <v>1131.6708618840023</v>
      </c>
      <c r="I112" s="5">
        <f t="shared" si="19"/>
        <v>1139.4711684913168</v>
      </c>
      <c r="J112" s="10">
        <f t="shared" si="20"/>
        <v>3.1564947153266618</v>
      </c>
      <c r="K112">
        <v>0.92110000000000003</v>
      </c>
      <c r="L112" s="5">
        <f t="shared" si="21"/>
        <v>0.92110000000000003</v>
      </c>
      <c r="M112" s="5">
        <f t="shared" si="22"/>
        <v>1166.1854369970576</v>
      </c>
      <c r="N112" s="10">
        <f t="shared" si="23"/>
        <v>0.88605253587487787</v>
      </c>
      <c r="O112" s="26">
        <v>7023000</v>
      </c>
      <c r="P112" s="26">
        <v>177630</v>
      </c>
      <c r="Q112" s="10">
        <f t="shared" si="24"/>
        <v>1280.9186418915517</v>
      </c>
      <c r="R112" s="5">
        <f t="shared" si="25"/>
        <v>1144.9350446073793</v>
      </c>
      <c r="S112" s="5">
        <f t="shared" si="26"/>
        <v>1152.8267777023966</v>
      </c>
      <c r="T112" s="10">
        <f t="shared" si="27"/>
        <v>2.0214032387027006</v>
      </c>
      <c r="U112">
        <v>0.92049999999999998</v>
      </c>
      <c r="V112" s="5">
        <f t="shared" si="28"/>
        <v>0.92049999999999998</v>
      </c>
      <c r="W112">
        <v>1114.3</v>
      </c>
      <c r="X112" s="10">
        <f t="shared" si="29"/>
        <v>5.2957890267727024</v>
      </c>
    </row>
    <row r="113" spans="1:24">
      <c r="A113" s="5">
        <v>111</v>
      </c>
      <c r="B113" s="5">
        <v>3129.7847999999999</v>
      </c>
      <c r="C113" s="25">
        <f t="shared" si="15"/>
        <v>1176.6108270676691</v>
      </c>
      <c r="D113" s="7">
        <f t="shared" si="16"/>
        <v>2.66</v>
      </c>
      <c r="E113" s="26">
        <v>6385700</v>
      </c>
      <c r="F113" s="26">
        <v>163010</v>
      </c>
      <c r="G113" s="10">
        <f t="shared" si="17"/>
        <v>1269.1397824688181</v>
      </c>
      <c r="H113" s="5">
        <f t="shared" si="18"/>
        <v>1134.4066406186007</v>
      </c>
      <c r="I113" s="5">
        <f t="shared" si="19"/>
        <v>1142.2258042219364</v>
      </c>
      <c r="J113" s="10">
        <f t="shared" si="20"/>
        <v>2.9223785855707707</v>
      </c>
      <c r="K113">
        <v>0.92906999999999995</v>
      </c>
      <c r="L113" s="5">
        <f t="shared" si="21"/>
        <v>0.92906999999999995</v>
      </c>
      <c r="M113" s="5">
        <f t="shared" si="22"/>
        <v>1179.1196976983049</v>
      </c>
      <c r="N113" s="10">
        <f t="shared" si="23"/>
        <v>0.21322858611528767</v>
      </c>
      <c r="O113" s="26">
        <v>7035300</v>
      </c>
      <c r="P113" s="26">
        <v>177630</v>
      </c>
      <c r="Q113" s="10">
        <f t="shared" si="24"/>
        <v>1283.1620278085768</v>
      </c>
      <c r="R113" s="5">
        <f t="shared" si="25"/>
        <v>1146.9402704437268</v>
      </c>
      <c r="S113" s="5">
        <f t="shared" si="26"/>
        <v>1154.8458250277192</v>
      </c>
      <c r="T113" s="10">
        <f t="shared" si="27"/>
        <v>1.8498046711156204</v>
      </c>
      <c r="U113">
        <v>0.92910999999999999</v>
      </c>
      <c r="V113" s="5">
        <f t="shared" si="28"/>
        <v>0.92910999999999999</v>
      </c>
      <c r="W113">
        <v>1121.3</v>
      </c>
      <c r="X113" s="10">
        <f t="shared" si="29"/>
        <v>4.7008599441086156</v>
      </c>
    </row>
    <row r="114" spans="1:24">
      <c r="A114" s="5">
        <v>112</v>
      </c>
      <c r="B114" s="5">
        <v>5669.9000000000005</v>
      </c>
      <c r="C114" s="25">
        <f t="shared" si="15"/>
        <v>2131.541353383459</v>
      </c>
      <c r="D114" s="7">
        <f t="shared" si="16"/>
        <v>2.66</v>
      </c>
      <c r="E114" s="26">
        <v>12611000</v>
      </c>
      <c r="F114" s="26">
        <v>163010</v>
      </c>
      <c r="G114" s="10">
        <f t="shared" si="17"/>
        <v>2506.4005193971325</v>
      </c>
      <c r="H114" s="5">
        <f t="shared" si="18"/>
        <v>2240.3185468846295</v>
      </c>
      <c r="I114" s="5">
        <f t="shared" si="19"/>
        <v>2255.7604674574195</v>
      </c>
      <c r="J114" s="10">
        <f t="shared" si="20"/>
        <v>5.8276661570174966</v>
      </c>
      <c r="K114">
        <v>0.94159999999999999</v>
      </c>
      <c r="L114" s="5">
        <f t="shared" si="21"/>
        <v>0.94159999999999999</v>
      </c>
      <c r="M114" s="5">
        <f t="shared" si="22"/>
        <v>2360.0267290643401</v>
      </c>
      <c r="N114" s="10">
        <f t="shared" si="23"/>
        <v>10.719256059386298</v>
      </c>
      <c r="O114" s="26">
        <v>13928000</v>
      </c>
      <c r="P114" s="26">
        <v>177630</v>
      </c>
      <c r="Q114" s="10">
        <f t="shared" si="24"/>
        <v>2540.3153701075789</v>
      </c>
      <c r="R114" s="5">
        <f t="shared" si="25"/>
        <v>2270.63296330508</v>
      </c>
      <c r="S114" s="5">
        <f t="shared" si="26"/>
        <v>2286.2838330968211</v>
      </c>
      <c r="T114" s="10">
        <f t="shared" si="27"/>
        <v>7.2596517758257342</v>
      </c>
      <c r="U114">
        <v>0.94118000000000002</v>
      </c>
      <c r="V114" s="5">
        <f t="shared" si="28"/>
        <v>0.94118000000000002</v>
      </c>
      <c r="W114">
        <v>2198.8000000000002</v>
      </c>
      <c r="X114" s="10">
        <f t="shared" si="29"/>
        <v>3.1553995661299079</v>
      </c>
    </row>
    <row r="115" spans="1:24">
      <c r="A115" s="5">
        <v>113</v>
      </c>
      <c r="B115" s="5">
        <v>5669.9000000000005</v>
      </c>
      <c r="C115" s="25">
        <f t="shared" si="15"/>
        <v>2131.541353383459</v>
      </c>
      <c r="D115" s="7">
        <f t="shared" si="16"/>
        <v>2.66</v>
      </c>
      <c r="E115" s="26">
        <v>12085000</v>
      </c>
      <c r="F115" s="26">
        <v>163010</v>
      </c>
      <c r="G115" s="10">
        <f t="shared" si="17"/>
        <v>2401.8595097069492</v>
      </c>
      <c r="H115" s="5">
        <f t="shared" si="18"/>
        <v>2146.875714780806</v>
      </c>
      <c r="I115" s="5">
        <f t="shared" si="19"/>
        <v>2161.6735587362546</v>
      </c>
      <c r="J115" s="10">
        <f t="shared" si="20"/>
        <v>1.4136345656614102</v>
      </c>
      <c r="K115">
        <v>0.93325000000000002</v>
      </c>
      <c r="L115" s="5">
        <f t="shared" si="21"/>
        <v>0.93325000000000002</v>
      </c>
      <c r="M115" s="5">
        <f t="shared" si="22"/>
        <v>2241.5353874340103</v>
      </c>
      <c r="N115" s="10">
        <f t="shared" si="23"/>
        <v>5.1603049537816643</v>
      </c>
      <c r="O115" s="26">
        <v>13305000</v>
      </c>
      <c r="P115" s="26">
        <v>177630</v>
      </c>
      <c r="Q115" s="10">
        <f t="shared" si="24"/>
        <v>2426.6869614647721</v>
      </c>
      <c r="R115" s="5">
        <f t="shared" si="25"/>
        <v>2169.0674595616092</v>
      </c>
      <c r="S115" s="5">
        <f t="shared" si="26"/>
        <v>2184.0182653182951</v>
      </c>
      <c r="T115" s="10">
        <f t="shared" si="27"/>
        <v>2.4619232393281036</v>
      </c>
      <c r="U115">
        <v>0.93433999999999995</v>
      </c>
      <c r="V115" s="5">
        <f t="shared" si="28"/>
        <v>0.93433999999999995</v>
      </c>
      <c r="W115">
        <v>2112.4</v>
      </c>
      <c r="X115" s="10">
        <f t="shared" si="29"/>
        <v>0.89800525582462776</v>
      </c>
    </row>
    <row r="116" spans="1:24">
      <c r="A116" s="5">
        <v>114</v>
      </c>
      <c r="B116" s="5">
        <v>5669.9000000000005</v>
      </c>
      <c r="C116" s="25">
        <f t="shared" si="15"/>
        <v>2131.541353383459</v>
      </c>
      <c r="D116" s="7">
        <f t="shared" si="16"/>
        <v>2.66</v>
      </c>
      <c r="E116" s="26">
        <v>11835000</v>
      </c>
      <c r="F116" s="26">
        <v>163010</v>
      </c>
      <c r="G116" s="10">
        <f t="shared" si="17"/>
        <v>2352.1727180291055</v>
      </c>
      <c r="H116" s="5">
        <f t="shared" si="18"/>
        <v>2102.4637223360232</v>
      </c>
      <c r="I116" s="5">
        <f t="shared" si="19"/>
        <v>2116.9554462261949</v>
      </c>
      <c r="J116" s="10">
        <f t="shared" si="20"/>
        <v>0.6842891944888333</v>
      </c>
      <c r="K116">
        <v>0.88846999999999998</v>
      </c>
      <c r="L116" s="5">
        <f t="shared" si="21"/>
        <v>0.88846999999999998</v>
      </c>
      <c r="M116" s="5">
        <f t="shared" si="22"/>
        <v>2089.8348947873192</v>
      </c>
      <c r="N116" s="10">
        <f t="shared" si="23"/>
        <v>1.9566338006972224</v>
      </c>
      <c r="O116" s="26">
        <v>13022000</v>
      </c>
      <c r="P116" s="26">
        <v>177630</v>
      </c>
      <c r="Q116" s="10">
        <f t="shared" si="24"/>
        <v>2375.070846463304</v>
      </c>
      <c r="R116" s="5">
        <f t="shared" si="25"/>
        <v>2122.9309626765335</v>
      </c>
      <c r="S116" s="5">
        <f t="shared" si="26"/>
        <v>2137.5637618169735</v>
      </c>
      <c r="T116" s="10">
        <f t="shared" si="27"/>
        <v>0.28253772435402241</v>
      </c>
      <c r="U116">
        <v>0.89056000000000002</v>
      </c>
      <c r="V116" s="5">
        <f t="shared" si="28"/>
        <v>0.89056000000000002</v>
      </c>
      <c r="W116">
        <v>2062.5</v>
      </c>
      <c r="X116" s="10">
        <f t="shared" si="29"/>
        <v>3.23903419813402</v>
      </c>
    </row>
    <row r="117" spans="1:24">
      <c r="A117" s="5">
        <v>115</v>
      </c>
      <c r="B117" s="5">
        <v>11997.508399999999</v>
      </c>
      <c r="C117" s="25">
        <f t="shared" si="15"/>
        <v>4510.3415037593977</v>
      </c>
      <c r="D117" s="7">
        <f t="shared" si="16"/>
        <v>2.66</v>
      </c>
      <c r="E117" s="26">
        <v>27538000</v>
      </c>
      <c r="F117" s="26">
        <v>163010</v>
      </c>
      <c r="G117" s="10">
        <f t="shared" si="17"/>
        <v>5473.0994768978053</v>
      </c>
      <c r="H117" s="5">
        <f t="shared" si="18"/>
        <v>4892.0697917777279</v>
      </c>
      <c r="I117" s="5">
        <f t="shared" si="19"/>
        <v>4925.7895292080248</v>
      </c>
      <c r="J117" s="10">
        <f t="shared" si="20"/>
        <v>9.2110104102394139</v>
      </c>
      <c r="K117">
        <v>0.84436999999999995</v>
      </c>
      <c r="L117" s="5">
        <f t="shared" si="21"/>
        <v>0.84436999999999995</v>
      </c>
      <c r="M117" s="5">
        <f t="shared" si="22"/>
        <v>4621.3210053081993</v>
      </c>
      <c r="N117" s="10">
        <f t="shared" si="23"/>
        <v>2.460556511215382</v>
      </c>
      <c r="O117" s="26">
        <v>30105000</v>
      </c>
      <c r="P117" s="26">
        <v>177630</v>
      </c>
      <c r="Q117" s="10">
        <f t="shared" si="24"/>
        <v>5490.8238237427249</v>
      </c>
      <c r="R117" s="5">
        <f t="shared" si="25"/>
        <v>4907.9125043293679</v>
      </c>
      <c r="S117" s="5">
        <f t="shared" si="26"/>
        <v>4941.7414413684528</v>
      </c>
      <c r="T117" s="10">
        <f t="shared" si="27"/>
        <v>9.5646845643390996</v>
      </c>
      <c r="U117">
        <v>0.84523999999999999</v>
      </c>
      <c r="V117" s="5">
        <f t="shared" si="28"/>
        <v>0.84523999999999999</v>
      </c>
      <c r="W117">
        <v>4768.8</v>
      </c>
      <c r="X117" s="10">
        <f t="shared" si="29"/>
        <v>5.7303531456581656</v>
      </c>
    </row>
    <row r="118" spans="1:24">
      <c r="A118" s="5">
        <v>116</v>
      </c>
      <c r="B118" s="5">
        <v>11997.508399999999</v>
      </c>
      <c r="C118" s="25">
        <f t="shared" si="15"/>
        <v>4510.3415037593977</v>
      </c>
      <c r="D118" s="7">
        <f t="shared" si="16"/>
        <v>2.66</v>
      </c>
      <c r="E118" s="26">
        <v>26911000</v>
      </c>
      <c r="F118" s="26">
        <v>163010</v>
      </c>
      <c r="G118" s="10">
        <f t="shared" si="17"/>
        <v>5348.4850033697739</v>
      </c>
      <c r="H118" s="5">
        <f t="shared" si="18"/>
        <v>4780.6845147262129</v>
      </c>
      <c r="I118" s="5">
        <f t="shared" si="19"/>
        <v>4813.636503032797</v>
      </c>
      <c r="J118" s="10">
        <f t="shared" si="20"/>
        <v>6.7244353674904893</v>
      </c>
      <c r="K118">
        <v>0.88775999999999999</v>
      </c>
      <c r="L118" s="5">
        <f t="shared" si="21"/>
        <v>0.88775999999999999</v>
      </c>
      <c r="M118" s="5">
        <f t="shared" si="22"/>
        <v>4748.1710465915503</v>
      </c>
      <c r="N118" s="10">
        <f t="shared" si="23"/>
        <v>5.2729830464926035</v>
      </c>
      <c r="O118" s="26">
        <v>29640000</v>
      </c>
      <c r="P118" s="26">
        <v>177630</v>
      </c>
      <c r="Q118" s="10">
        <f t="shared" si="24"/>
        <v>5406.0128927332453</v>
      </c>
      <c r="R118" s="5">
        <f t="shared" si="25"/>
        <v>4832.1051861259748</v>
      </c>
      <c r="S118" s="5">
        <f t="shared" si="26"/>
        <v>4865.411603459921</v>
      </c>
      <c r="T118" s="10">
        <f t="shared" si="27"/>
        <v>7.872355106693588</v>
      </c>
      <c r="U118">
        <v>0.88834000000000002</v>
      </c>
      <c r="V118" s="5">
        <f t="shared" si="28"/>
        <v>0.88834000000000002</v>
      </c>
      <c r="W118">
        <v>4677.5</v>
      </c>
      <c r="X118" s="10">
        <f t="shared" si="29"/>
        <v>3.706116179922843</v>
      </c>
    </row>
    <row r="119" spans="1:24">
      <c r="A119" s="5">
        <v>117</v>
      </c>
      <c r="B119" s="5">
        <v>11997.508399999999</v>
      </c>
      <c r="C119" s="25">
        <f t="shared" si="15"/>
        <v>4510.3415037593977</v>
      </c>
      <c r="D119" s="7">
        <f t="shared" si="16"/>
        <v>2.66</v>
      </c>
      <c r="E119" s="26">
        <v>25889000</v>
      </c>
      <c r="F119" s="26">
        <v>163010</v>
      </c>
      <c r="G119" s="10">
        <f t="shared" si="17"/>
        <v>5145.3653989907498</v>
      </c>
      <c r="H119" s="5">
        <f t="shared" si="18"/>
        <v>4599.1282896119401</v>
      </c>
      <c r="I119" s="5">
        <f t="shared" si="19"/>
        <v>4630.8288590916745</v>
      </c>
      <c r="J119" s="10">
        <f t="shared" si="20"/>
        <v>2.6713577061038474</v>
      </c>
      <c r="K119">
        <v>0.86743999999999999</v>
      </c>
      <c r="L119" s="5">
        <f t="shared" si="21"/>
        <v>0.86743999999999999</v>
      </c>
      <c r="M119" s="5">
        <f t="shared" si="22"/>
        <v>4463.2957617005359</v>
      </c>
      <c r="N119" s="10">
        <f t="shared" si="23"/>
        <v>1.0430638571303064</v>
      </c>
      <c r="O119" s="26">
        <v>28298000</v>
      </c>
      <c r="P119" s="26">
        <v>177630</v>
      </c>
      <c r="Q119" s="10">
        <f t="shared" si="24"/>
        <v>5161.2467219489008</v>
      </c>
      <c r="R119" s="5">
        <f t="shared" si="25"/>
        <v>4613.3236355260742</v>
      </c>
      <c r="S119" s="5">
        <f t="shared" si="26"/>
        <v>4645.1220497540107</v>
      </c>
      <c r="T119" s="10">
        <f t="shared" si="27"/>
        <v>2.9882558977468245</v>
      </c>
      <c r="U119">
        <v>0.86882999999999999</v>
      </c>
      <c r="V119" s="5">
        <f t="shared" si="28"/>
        <v>0.86882999999999999</v>
      </c>
      <c r="W119">
        <v>4479.3</v>
      </c>
      <c r="X119" s="10">
        <f t="shared" si="29"/>
        <v>0.68822956606554608</v>
      </c>
    </row>
    <row r="120" spans="1:24">
      <c r="A120" s="5">
        <v>118</v>
      </c>
      <c r="B120" s="5">
        <v>10772.81</v>
      </c>
      <c r="C120" s="25">
        <f t="shared" si="15"/>
        <v>4049.9285714285711</v>
      </c>
      <c r="D120" s="7">
        <f t="shared" si="16"/>
        <v>2.66</v>
      </c>
      <c r="E120" s="26">
        <v>29588000</v>
      </c>
      <c r="F120" s="26">
        <v>163010</v>
      </c>
      <c r="G120" s="10">
        <f t="shared" si="17"/>
        <v>5880.5311686561208</v>
      </c>
      <c r="H120" s="5">
        <f t="shared" si="18"/>
        <v>5256.2481298249477</v>
      </c>
      <c r="I120" s="5">
        <f t="shared" si="19"/>
        <v>5292.4780517905092</v>
      </c>
      <c r="J120" s="10">
        <f t="shared" si="20"/>
        <v>30.680775190157028</v>
      </c>
      <c r="K120">
        <v>0.77937999999999996</v>
      </c>
      <c r="L120" s="5">
        <f t="shared" si="21"/>
        <v>0.77937999999999996</v>
      </c>
      <c r="M120" s="5">
        <f t="shared" si="22"/>
        <v>4583.1683822272071</v>
      </c>
      <c r="N120" s="10">
        <f t="shared" si="23"/>
        <v>13.166647297449522</v>
      </c>
      <c r="O120" s="26">
        <v>32331000</v>
      </c>
      <c r="P120" s="26">
        <v>177630</v>
      </c>
      <c r="Q120" s="10">
        <f t="shared" si="24"/>
        <v>5896.8219579945535</v>
      </c>
      <c r="R120" s="5">
        <f t="shared" si="25"/>
        <v>5270.8094727610951</v>
      </c>
      <c r="S120" s="5">
        <f t="shared" si="26"/>
        <v>5307.1397621950982</v>
      </c>
      <c r="T120" s="10">
        <f t="shared" si="27"/>
        <v>31.042799115912768</v>
      </c>
      <c r="U120">
        <v>0.77900000000000003</v>
      </c>
      <c r="V120" s="5">
        <f t="shared" si="28"/>
        <v>0.77900000000000003</v>
      </c>
      <c r="W120">
        <v>5121.8999999999996</v>
      </c>
      <c r="X120" s="10">
        <f t="shared" si="29"/>
        <v>26.468897158680051</v>
      </c>
    </row>
    <row r="121" spans="1:24">
      <c r="A121" s="5">
        <v>119</v>
      </c>
      <c r="B121" s="5">
        <v>10772.81</v>
      </c>
      <c r="C121" s="25">
        <f t="shared" si="15"/>
        <v>4049.9285714285711</v>
      </c>
      <c r="D121" s="7">
        <f t="shared" si="16"/>
        <v>2.66</v>
      </c>
      <c r="E121" s="26">
        <v>25369000</v>
      </c>
      <c r="F121" s="26">
        <v>163010</v>
      </c>
      <c r="G121" s="10">
        <f t="shared" si="17"/>
        <v>5042.0168723008355</v>
      </c>
      <c r="H121" s="5">
        <f t="shared" si="18"/>
        <v>4506.7513453267911</v>
      </c>
      <c r="I121" s="5">
        <f t="shared" si="19"/>
        <v>4537.8151850707518</v>
      </c>
      <c r="J121" s="10">
        <f t="shared" si="20"/>
        <v>12.046795518422778</v>
      </c>
      <c r="K121">
        <v>0.88148000000000004</v>
      </c>
      <c r="L121" s="5">
        <f t="shared" si="21"/>
        <v>0.88148000000000004</v>
      </c>
      <c r="M121" s="5">
        <f t="shared" si="22"/>
        <v>4444.4370325957407</v>
      </c>
      <c r="N121" s="10">
        <f t="shared" si="23"/>
        <v>9.7411214595325735</v>
      </c>
      <c r="O121" s="26">
        <v>27659000</v>
      </c>
      <c r="P121" s="26">
        <v>177630</v>
      </c>
      <c r="Q121" s="10">
        <f t="shared" si="24"/>
        <v>5044.7000877229711</v>
      </c>
      <c r="R121" s="5">
        <f t="shared" si="25"/>
        <v>4509.1497079304436</v>
      </c>
      <c r="S121" s="5">
        <f t="shared" si="26"/>
        <v>4540.2300789506744</v>
      </c>
      <c r="T121" s="10">
        <f t="shared" si="27"/>
        <v>12.106423579444868</v>
      </c>
      <c r="U121">
        <v>0.88222999999999996</v>
      </c>
      <c r="V121" s="5">
        <f t="shared" si="28"/>
        <v>0.88222999999999996</v>
      </c>
      <c r="W121">
        <v>4406</v>
      </c>
      <c r="X121" s="10">
        <f t="shared" si="29"/>
        <v>8.792042187692914</v>
      </c>
    </row>
    <row r="122" spans="1:24" ht="17" thickBot="1">
      <c r="A122" s="20">
        <v>120</v>
      </c>
      <c r="B122" s="20">
        <v>10772.81</v>
      </c>
      <c r="C122" s="25">
        <f t="shared" si="15"/>
        <v>4049.9285714285711</v>
      </c>
      <c r="D122" s="7">
        <f t="shared" si="16"/>
        <v>2.66</v>
      </c>
      <c r="E122" s="26">
        <v>25915000</v>
      </c>
      <c r="F122" s="26">
        <v>163010</v>
      </c>
      <c r="G122" s="18">
        <f t="shared" si="17"/>
        <v>5150.5328253252455</v>
      </c>
      <c r="H122" s="20">
        <f t="shared" si="18"/>
        <v>4603.7471368261968</v>
      </c>
      <c r="I122" s="5">
        <f t="shared" si="19"/>
        <v>4635.4795427927211</v>
      </c>
      <c r="J122" s="10">
        <f t="shared" si="20"/>
        <v>14.458303672195456</v>
      </c>
      <c r="K122">
        <v>0.87270999999999999</v>
      </c>
      <c r="L122" s="5">
        <f t="shared" si="21"/>
        <v>0.87270999999999999</v>
      </c>
      <c r="M122" s="5">
        <f t="shared" si="22"/>
        <v>4494.9215019895946</v>
      </c>
      <c r="N122" s="10">
        <f t="shared" si="23"/>
        <v>10.987673553068538</v>
      </c>
      <c r="O122" s="26">
        <v>28435000</v>
      </c>
      <c r="P122" s="26">
        <v>177630</v>
      </c>
      <c r="Q122" s="18">
        <f t="shared" si="24"/>
        <v>5186.234028504382</v>
      </c>
      <c r="R122" s="20">
        <f t="shared" si="25"/>
        <v>4635.6582647601927</v>
      </c>
      <c r="S122" s="5">
        <f t="shared" si="26"/>
        <v>4667.6106256539442</v>
      </c>
      <c r="T122" s="10">
        <f t="shared" si="27"/>
        <v>15.251677735330823</v>
      </c>
      <c r="U122">
        <v>0.87536999999999998</v>
      </c>
      <c r="V122" s="5">
        <f t="shared" si="28"/>
        <v>0.87536999999999998</v>
      </c>
      <c r="W122">
        <v>4491.1000000000004</v>
      </c>
      <c r="X122" s="10">
        <f t="shared" si="29"/>
        <v>10.893313815058486</v>
      </c>
    </row>
    <row r="123" spans="1:24">
      <c r="A123" t="s">
        <v>24</v>
      </c>
      <c r="D123" s="1"/>
      <c r="G123" s="2"/>
      <c r="I123" s="5" t="s">
        <v>15</v>
      </c>
      <c r="J123" s="10">
        <f>AVERAGE(J3:J122)</f>
        <v>8.4575878546764542</v>
      </c>
      <c r="L123" s="5"/>
      <c r="M123" s="5" t="s">
        <v>15</v>
      </c>
      <c r="N123" s="10">
        <f>AVERAGE(N3:N122)</f>
        <v>8.3657635730187234</v>
      </c>
      <c r="O123" s="13"/>
      <c r="S123" s="5" t="s">
        <v>15</v>
      </c>
      <c r="T123" s="10">
        <f>AVERAGE(T3:T122)</f>
        <v>8.2171299916787746</v>
      </c>
      <c r="V123" s="5"/>
      <c r="W123" s="5" t="s">
        <v>15</v>
      </c>
      <c r="X123" s="10">
        <f>AVERAGE(X3:X122)</f>
        <v>8.1352608840174714</v>
      </c>
    </row>
    <row r="124" spans="1:24">
      <c r="A124" t="s">
        <v>25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4CF9-F54E-DE4E-885A-A7D4B9AFED9A}">
  <dimension ref="A1:J42"/>
  <sheetViews>
    <sheetView zoomScale="90" zoomScaleNormal="90" workbookViewId="0">
      <selection activeCell="C3" sqref="C3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30" t="s">
        <v>0</v>
      </c>
      <c r="B1" s="30" t="s">
        <v>26</v>
      </c>
      <c r="C1" s="35" t="s">
        <v>6</v>
      </c>
      <c r="D1" s="30"/>
      <c r="E1" s="30"/>
      <c r="F1" s="30"/>
      <c r="G1" s="35" t="s">
        <v>23</v>
      </c>
      <c r="H1" s="30"/>
      <c r="I1" s="30"/>
      <c r="J1" s="30"/>
    </row>
    <row r="2" spans="1:10" ht="17" thickBot="1">
      <c r="A2" s="31"/>
      <c r="B2" s="31"/>
      <c r="C2" s="22" t="s">
        <v>19</v>
      </c>
      <c r="D2" s="5" t="s">
        <v>22</v>
      </c>
      <c r="E2" s="5" t="s">
        <v>21</v>
      </c>
      <c r="F2" s="5" t="s">
        <v>20</v>
      </c>
      <c r="G2" s="22" t="s">
        <v>19</v>
      </c>
      <c r="H2" s="5" t="s">
        <v>22</v>
      </c>
      <c r="I2" s="5" t="s">
        <v>21</v>
      </c>
      <c r="J2" s="5" t="s">
        <v>20</v>
      </c>
    </row>
    <row r="3" spans="1:10">
      <c r="A3" s="5">
        <v>1</v>
      </c>
      <c r="B3" s="25">
        <f ca="1">OFFSET(Jul_12!$C$3,(ROW(Jul_12!C3)-2)*3-1,0)</f>
        <v>1517.6574436090227</v>
      </c>
      <c r="C3" s="22">
        <f ca="1">AVERAGE(OFFSET(Jul_12!G$3, 0+3*(ROW(Jul_12!G3)-3), 0),OFFSET(Jul_12!G$3, 1+3*(ROW(Jul_12!G3)-3), 0), OFFSET(Jul_12!G$3, 2+3*(ROW(Jul_12!G3)-3), 0) )</f>
        <v>1776.3694463683094</v>
      </c>
      <c r="D3" s="22">
        <f ca="1">AVERAGE(OFFSET(Jul_12!H$3, 0+3*(ROW(Jul_12!H3)-3), 0),OFFSET(Jul_12!H$3, 1+3*(ROW(Jul_12!H3)-3), 0), OFFSET(Jul_12!H$3, 2+3*(ROW(Jul_12!H3)-3), 0) )</f>
        <v>1587.7882988052245</v>
      </c>
      <c r="E3" s="22">
        <f ca="1">AVERAGE(OFFSET(Jul_12!I$3, 0+3*(ROW(Jul_12!I3)-3), 0),OFFSET(Jul_12!I$3, 1+3*(ROW(Jul_12!I3)-3), 0), OFFSET(Jul_12!I$3, 2+3*(ROW(Jul_12!I3)-3), 0) )</f>
        <v>1598.7325017314786</v>
      </c>
      <c r="F3" s="22">
        <f ca="1">AVERAGE(OFFSET(Jul_12!M$3, 0+3*(ROW(Jul_12!M3)-3), 0),OFFSET(Jul_12!M$3, 1+3*(ROW(Jul_12!M3)-3), 0), OFFSET(Jul_12!M$3, 2+3*(ROW(Jul_12!M3)-3), 0) )</f>
        <v>1552.5443643216677</v>
      </c>
      <c r="G3" s="22">
        <f ca="1">AVERAGE(OFFSET(Jul_12!Q$3, 0+3*(ROW(Jul_12!Q3)-3), 0),OFFSET(Jul_12!Q$3, 1+3*(ROW(Jul_12!Q3)-3), 0), OFFSET(Jul_12!Q$3, 2+3*(ROW(Jul_12!Q3)-3), 0) )</f>
        <v>1765.2518741095682</v>
      </c>
      <c r="H3" s="22">
        <f ca="1">AVERAGE(OFFSET(Jul_12!R$3, 0+3*(ROW(Jul_12!R3)-3), 0),OFFSET(Jul_12!R$3, 1+3*(ROW(Jul_12!R3)-3), 0), OFFSET(Jul_12!R$3, 2+3*(ROW(Jul_12!R3)-3), 0) )</f>
        <v>1577.8509790772596</v>
      </c>
      <c r="I3" s="22">
        <f ca="1">AVERAGE(OFFSET(Jul_12!S$3, 0+3*(ROW(Jul_12!S3)-3), 0),OFFSET(Jul_12!S$3, 1+3*(ROW(Jul_12!S3)-3), 0), OFFSET(Jul_12!S$3, 2+3*(ROW(Jul_12!S3)-3), 0) )</f>
        <v>1588.7266866986113</v>
      </c>
      <c r="J3" s="22">
        <f ca="1">AVERAGE(OFFSET(Jul_12!W$3, 0+3*(ROW(Jul_12!W3)-3), 0),OFFSET(Jul_12!W$3, 1+3*(ROW(Jul_12!W3)-3), 0), OFFSET(Jul_12!W$3, 2+3*(ROW(Jul_12!W3)-3), 0) )</f>
        <v>1547.5666666666668</v>
      </c>
    </row>
    <row r="4" spans="1:10">
      <c r="A4" s="5">
        <v>2</v>
      </c>
      <c r="B4" s="25">
        <f ca="1">OFFSET(Jul_12!$C$3,(ROW(Jul_12!C4)-2)*3-1,0)</f>
        <v>1449.448120300752</v>
      </c>
      <c r="C4" s="22">
        <f ca="1">AVERAGE(OFFSET(Jul_12!G$3, 0+3*(ROW(Jul_12!G4)-3), 0),OFFSET(Jul_12!G$3, 1+3*(ROW(Jul_12!G4)-3), 0), OFFSET(Jul_12!G$3, 2+3*(ROW(Jul_12!G4)-3), 0) )</f>
        <v>1655.3466768938079</v>
      </c>
      <c r="D4" s="22">
        <f ca="1">AVERAGE(OFFSET(Jul_12!H$3, 0+3*(ROW(Jul_12!H4)-3), 0),OFFSET(Jul_12!H$3, 1+3*(ROW(Jul_12!H4)-3), 0), OFFSET(Jul_12!H$3, 2+3*(ROW(Jul_12!H4)-3), 0) )</f>
        <v>1479.6134269318807</v>
      </c>
      <c r="E4" s="22">
        <f ca="1">AVERAGE(OFFSET(Jul_12!I$3, 0+3*(ROW(Jul_12!I4)-3), 0),OFFSET(Jul_12!I$3, 1+3*(ROW(Jul_12!I4)-3), 0), OFFSET(Jul_12!I$3, 2+3*(ROW(Jul_12!I4)-3), 0) )</f>
        <v>1489.8120092044271</v>
      </c>
      <c r="F4" s="22">
        <f ca="1">AVERAGE(OFFSET(Jul_12!M$3, 0+3*(ROW(Jul_12!M4)-3), 0),OFFSET(Jul_12!M$3, 1+3*(ROW(Jul_12!M4)-3), 0), OFFSET(Jul_12!M$3, 2+3*(ROW(Jul_12!M4)-3), 0) )</f>
        <v>1494.43403816305</v>
      </c>
      <c r="G4" s="22">
        <f ca="1">AVERAGE(OFFSET(Jul_12!Q$3, 0+3*(ROW(Jul_12!Q4)-3), 0),OFFSET(Jul_12!Q$3, 1+3*(ROW(Jul_12!Q4)-3), 0), OFFSET(Jul_12!Q$3, 2+3*(ROW(Jul_12!Q4)-3), 0) )</f>
        <v>1647.9710559695222</v>
      </c>
      <c r="H4" s="22">
        <f ca="1">AVERAGE(OFFSET(Jul_12!R$3, 0+3*(ROW(Jul_12!R4)-3), 0),OFFSET(Jul_12!R$3, 1+3*(ROW(Jul_12!R4)-3), 0), OFFSET(Jul_12!R$3, 2+3*(ROW(Jul_12!R4)-3), 0) )</f>
        <v>1473.0208092622024</v>
      </c>
      <c r="I4" s="22">
        <f ca="1">AVERAGE(OFFSET(Jul_12!S$3, 0+3*(ROW(Jul_12!S4)-3), 0),OFFSET(Jul_12!S$3, 1+3*(ROW(Jul_12!S4)-3), 0), OFFSET(Jul_12!S$3, 2+3*(ROW(Jul_12!S4)-3), 0) )</f>
        <v>1483.1739503725701</v>
      </c>
      <c r="J4" s="22">
        <f ca="1">AVERAGE(OFFSET(Jul_12!W$3, 0+3*(ROW(Jul_12!W4)-3), 0),OFFSET(Jul_12!W$3, 1+3*(ROW(Jul_12!W4)-3), 0), OFFSET(Jul_12!W$3, 2+3*(ROW(Jul_12!W4)-3), 0) )</f>
        <v>1439.5333333333335</v>
      </c>
    </row>
    <row r="5" spans="1:10">
      <c r="A5" s="5">
        <v>3</v>
      </c>
      <c r="B5" s="25">
        <f ca="1">OFFSET(Jul_12!$C$3,(ROW(Jul_12!C5)-2)*3-1,0)</f>
        <v>3461.6231578947368</v>
      </c>
      <c r="C5" s="22">
        <f ca="1">AVERAGE(OFFSET(Jul_12!G$3, 0+3*(ROW(Jul_12!G5)-3), 0),OFFSET(Jul_12!G$3, 1+3*(ROW(Jul_12!G5)-3), 0), OFFSET(Jul_12!G$3, 2+3*(ROW(Jul_12!G5)-3), 0) )</f>
        <v>3705.8632973115341</v>
      </c>
      <c r="D5" s="22">
        <f ca="1">AVERAGE(OFFSET(Jul_12!H$3, 0+3*(ROW(Jul_12!H5)-3), 0),OFFSET(Jul_12!H$3, 1+3*(ROW(Jul_12!H5)-3), 0), OFFSET(Jul_12!H$3, 2+3*(ROW(Jul_12!H5)-3), 0) )</f>
        <v>3312.4451630671633</v>
      </c>
      <c r="E5" s="22">
        <f ca="1">AVERAGE(OFFSET(Jul_12!I$3, 0+3*(ROW(Jul_12!I5)-3), 0),OFFSET(Jul_12!I$3, 1+3*(ROW(Jul_12!I5)-3), 0), OFFSET(Jul_12!I$3, 2+3*(ROW(Jul_12!I5)-3), 0) )</f>
        <v>3335.2769675803806</v>
      </c>
      <c r="F5" s="22">
        <f ca="1">AVERAGE(OFFSET(Jul_12!M$3, 0+3*(ROW(Jul_12!M5)-3), 0),OFFSET(Jul_12!M$3, 1+3*(ROW(Jul_12!M5)-3), 0), OFFSET(Jul_12!M$3, 2+3*(ROW(Jul_12!M5)-3), 0) )</f>
        <v>3379.1866509663978</v>
      </c>
      <c r="G5" s="22">
        <f ca="1">AVERAGE(OFFSET(Jul_12!Q$3, 0+3*(ROW(Jul_12!Q5)-3), 0),OFFSET(Jul_12!Q$3, 1+3*(ROW(Jul_12!Q5)-3), 0), OFFSET(Jul_12!Q$3, 2+3*(ROW(Jul_12!Q5)-3), 0) )</f>
        <v>3704.3392495180656</v>
      </c>
      <c r="H5" s="22">
        <f ca="1">AVERAGE(OFFSET(Jul_12!R$3, 0+3*(ROW(Jul_12!R5)-3), 0),OFFSET(Jul_12!R$3, 1+3*(ROW(Jul_12!R5)-3), 0), OFFSET(Jul_12!R$3, 2+3*(ROW(Jul_12!R5)-3), 0) )</f>
        <v>3311.0829097035771</v>
      </c>
      <c r="I5" s="22">
        <f ca="1">AVERAGE(OFFSET(Jul_12!S$3, 0+3*(ROW(Jul_12!S5)-3), 0),OFFSET(Jul_12!S$3, 1+3*(ROW(Jul_12!S5)-3), 0), OFFSET(Jul_12!S$3, 2+3*(ROW(Jul_12!S5)-3), 0) )</f>
        <v>3333.9053245662594</v>
      </c>
      <c r="J5" s="22">
        <f ca="1">AVERAGE(OFFSET(Jul_12!W$3, 0+3*(ROW(Jul_12!W5)-3), 0),OFFSET(Jul_12!W$3, 1+3*(ROW(Jul_12!W5)-3), 0), OFFSET(Jul_12!W$3, 2+3*(ROW(Jul_12!W5)-3), 0) )</f>
        <v>3199.0333333333333</v>
      </c>
    </row>
    <row r="6" spans="1:10">
      <c r="A6" s="5">
        <v>4</v>
      </c>
      <c r="B6" s="25">
        <f ca="1">OFFSET(Jul_12!$C$3,(ROW(Jul_12!C6)-2)*3-1,0)</f>
        <v>1151.0323308270674</v>
      </c>
      <c r="C6" s="22">
        <f ca="1">AVERAGE(OFFSET(Jul_12!G$3, 0+3*(ROW(Jul_12!G6)-3), 0),OFFSET(Jul_12!G$3, 1+3*(ROW(Jul_12!G6)-3), 0), OFFSET(Jul_12!G$3, 2+3*(ROW(Jul_12!G6)-3), 0) )</f>
        <v>1434.6548455245147</v>
      </c>
      <c r="D6" s="22">
        <f ca="1">AVERAGE(OFFSET(Jul_12!H$3, 0+3*(ROW(Jul_12!H6)-3), 0),OFFSET(Jul_12!H$3, 1+3*(ROW(Jul_12!H6)-3), 0), OFFSET(Jul_12!H$3, 2+3*(ROW(Jul_12!H6)-3), 0) )</f>
        <v>1282.3504599255195</v>
      </c>
      <c r="E6" s="22">
        <f ca="1">AVERAGE(OFFSET(Jul_12!I$3, 0+3*(ROW(Jul_12!I6)-3), 0),OFFSET(Jul_12!I$3, 1+3*(ROW(Jul_12!I6)-3), 0), OFFSET(Jul_12!I$3, 2+3*(ROW(Jul_12!I6)-3), 0) )</f>
        <v>1291.1893609720632</v>
      </c>
      <c r="F6" s="22">
        <f ca="1">AVERAGE(OFFSET(Jul_12!M$3, 0+3*(ROW(Jul_12!M6)-3), 0),OFFSET(Jul_12!M$3, 1+3*(ROW(Jul_12!M6)-3), 0), OFFSET(Jul_12!M$3, 2+3*(ROW(Jul_12!M6)-3), 0) )</f>
        <v>1279.9646699171697</v>
      </c>
      <c r="G6" s="22">
        <f ca="1">AVERAGE(OFFSET(Jul_12!Q$3, 0+3*(ROW(Jul_12!Q6)-3), 0),OFFSET(Jul_12!Q$3, 1+3*(ROW(Jul_12!Q6)-3), 0), OFFSET(Jul_12!Q$3, 2+3*(ROW(Jul_12!Q6)-3), 0) )</f>
        <v>1431.8808484420395</v>
      </c>
      <c r="H6" s="22">
        <f ca="1">AVERAGE(OFFSET(Jul_12!R$3, 0+3*(ROW(Jul_12!R6)-3), 0),OFFSET(Jul_12!R$3, 1+3*(ROW(Jul_12!R6)-3), 0), OFFSET(Jul_12!R$3, 2+3*(ROW(Jul_12!R6)-3), 0) )</f>
        <v>1279.8709531328989</v>
      </c>
      <c r="I6" s="22">
        <f ca="1">AVERAGE(OFFSET(Jul_12!S$3, 0+3*(ROW(Jul_12!S6)-3), 0),OFFSET(Jul_12!S$3, 1+3*(ROW(Jul_12!S6)-3), 0), OFFSET(Jul_12!S$3, 2+3*(ROW(Jul_12!S6)-3), 0) )</f>
        <v>1288.6927635978354</v>
      </c>
      <c r="J6" s="22">
        <f ca="1">AVERAGE(OFFSET(Jul_12!W$3, 0+3*(ROW(Jul_12!W6)-3), 0),OFFSET(Jul_12!W$3, 1+3*(ROW(Jul_12!W6)-3), 0), OFFSET(Jul_12!W$3, 2+3*(ROW(Jul_12!W6)-3), 0) )</f>
        <v>1246.2666666666667</v>
      </c>
    </row>
    <row r="7" spans="1:10">
      <c r="A7" s="5">
        <v>5</v>
      </c>
      <c r="B7" s="25">
        <f ca="1">OFFSET(Jul_12!$C$3,(ROW(Jul_12!C7)-2)*3-1,0)</f>
        <v>2071.8581954887218</v>
      </c>
      <c r="C7" s="22">
        <f ca="1">AVERAGE(OFFSET(Jul_12!G$3, 0+3*(ROW(Jul_12!G7)-3), 0),OFFSET(Jul_12!G$3, 1+3*(ROW(Jul_12!G7)-3), 0), OFFSET(Jul_12!G$3, 2+3*(ROW(Jul_12!G7)-3), 0) )</f>
        <v>2340.2052502795946</v>
      </c>
      <c r="D7" s="22">
        <f ca="1">AVERAGE(OFFSET(Jul_12!H$3, 0+3*(ROW(Jul_12!H7)-3), 0),OFFSET(Jul_12!H$3, 1+3*(ROW(Jul_12!H7)-3), 0), OFFSET(Jul_12!H$3, 2+3*(ROW(Jul_12!H7)-3), 0) )</f>
        <v>2091.7667328680654</v>
      </c>
      <c r="E7" s="22">
        <f ca="1">AVERAGE(OFFSET(Jul_12!I$3, 0+3*(ROW(Jul_12!I7)-3), 0),OFFSET(Jul_12!I$3, 1+3*(ROW(Jul_12!I7)-3), 0), OFFSET(Jul_12!I$3, 2+3*(ROW(Jul_12!I7)-3), 0) )</f>
        <v>2106.184725251635</v>
      </c>
      <c r="F7" s="22">
        <f ca="1">AVERAGE(OFFSET(Jul_12!M$3, 0+3*(ROW(Jul_12!M7)-3), 0),OFFSET(Jul_12!M$3, 1+3*(ROW(Jul_12!M7)-3), 0), OFFSET(Jul_12!M$3, 2+3*(ROW(Jul_12!M7)-3), 0) )</f>
        <v>2066.9176534608118</v>
      </c>
      <c r="G7" s="22">
        <f ca="1">AVERAGE(OFFSET(Jul_12!Q$3, 0+3*(ROW(Jul_12!Q7)-3), 0),OFFSET(Jul_12!Q$3, 1+3*(ROW(Jul_12!Q7)-3), 0), OFFSET(Jul_12!Q$3, 2+3*(ROW(Jul_12!Q7)-3), 0) )</f>
        <v>2339.066583231051</v>
      </c>
      <c r="H7" s="22">
        <f ca="1">AVERAGE(OFFSET(Jul_12!R$3, 0+3*(ROW(Jul_12!R7)-3), 0),OFFSET(Jul_12!R$3, 1+3*(ROW(Jul_12!R7)-3), 0), OFFSET(Jul_12!R$3, 2+3*(ROW(Jul_12!R7)-3), 0) )</f>
        <v>2090.7489478461443</v>
      </c>
      <c r="I7" s="22">
        <f ca="1">AVERAGE(OFFSET(Jul_12!S$3, 0+3*(ROW(Jul_12!S7)-3), 0),OFFSET(Jul_12!S$3, 1+3*(ROW(Jul_12!S7)-3), 0), OFFSET(Jul_12!S$3, 2+3*(ROW(Jul_12!S7)-3), 0) )</f>
        <v>2105.1599249079459</v>
      </c>
      <c r="J7" s="22">
        <f ca="1">AVERAGE(OFFSET(Jul_12!W$3, 0+3*(ROW(Jul_12!W7)-3), 0),OFFSET(Jul_12!W$3, 1+3*(ROW(Jul_12!W7)-3), 0), OFFSET(Jul_12!W$3, 2+3*(ROW(Jul_12!W7)-3), 0) )</f>
        <v>2026.9000000000003</v>
      </c>
    </row>
    <row r="8" spans="1:10">
      <c r="A8" s="5">
        <v>6</v>
      </c>
      <c r="B8" s="25">
        <f ca="1">OFFSET(Jul_12!$C$3,(ROW(Jul_12!C8)-2)*3-1,0)</f>
        <v>2114.4890225563909</v>
      </c>
      <c r="C8" s="22">
        <f ca="1">AVERAGE(OFFSET(Jul_12!G$3, 0+3*(ROW(Jul_12!G8)-3), 0),OFFSET(Jul_12!G$3, 1+3*(ROW(Jul_12!G8)-3), 0), OFFSET(Jul_12!G$3, 2+3*(ROW(Jul_12!G8)-3), 0) )</f>
        <v>2502.0322383429871</v>
      </c>
      <c r="D8" s="22">
        <f ca="1">AVERAGE(OFFSET(Jul_12!H$3, 0+3*(ROW(Jul_12!H8)-3), 0),OFFSET(Jul_12!H$3, 1+3*(ROW(Jul_12!H8)-3), 0), OFFSET(Jul_12!H$3, 2+3*(ROW(Jul_12!H8)-3), 0) )</f>
        <v>2236.4140068927686</v>
      </c>
      <c r="E8" s="22">
        <f ca="1">AVERAGE(OFFSET(Jul_12!I$3, 0+3*(ROW(Jul_12!I8)-3), 0),OFFSET(Jul_12!I$3, 1+3*(ROW(Jul_12!I8)-3), 0), OFFSET(Jul_12!I$3, 2+3*(ROW(Jul_12!I8)-3), 0) )</f>
        <v>2251.829014508688</v>
      </c>
      <c r="F8" s="22">
        <f ca="1">AVERAGE(OFFSET(Jul_12!M$3, 0+3*(ROW(Jul_12!M8)-3), 0),OFFSET(Jul_12!M$3, 1+3*(ROW(Jul_12!M8)-3), 0), OFFSET(Jul_12!M$3, 2+3*(ROW(Jul_12!M8)-3), 0) )</f>
        <v>2282.5505793888701</v>
      </c>
      <c r="G8" s="22">
        <f ca="1">AVERAGE(OFFSET(Jul_12!Q$3, 0+3*(ROW(Jul_12!Q8)-3), 0),OFFSET(Jul_12!Q$3, 1+3*(ROW(Jul_12!Q8)-3), 0), OFFSET(Jul_12!Q$3, 2+3*(ROW(Jul_12!Q8)-3), 0) )</f>
        <v>2498.6696311003702</v>
      </c>
      <c r="H8" s="22">
        <f ca="1">AVERAGE(OFFSET(Jul_12!R$3, 0+3*(ROW(Jul_12!R8)-3), 0),OFFSET(Jul_12!R$3, 1+3*(ROW(Jul_12!R8)-3), 0), OFFSET(Jul_12!R$3, 2+3*(ROW(Jul_12!R8)-3), 0) )</f>
        <v>2233.4083773801581</v>
      </c>
      <c r="I8" s="22">
        <f ca="1">AVERAGE(OFFSET(Jul_12!S$3, 0+3*(ROW(Jul_12!S8)-3), 0),OFFSET(Jul_12!S$3, 1+3*(ROW(Jul_12!S8)-3), 0), OFFSET(Jul_12!S$3, 2+3*(ROW(Jul_12!S8)-3), 0) )</f>
        <v>2248.8026679903332</v>
      </c>
      <c r="J8" s="22">
        <f ca="1">AVERAGE(OFFSET(Jul_12!W$3, 0+3*(ROW(Jul_12!W8)-3), 0),OFFSET(Jul_12!W$3, 1+3*(ROW(Jul_12!W8)-3), 0), OFFSET(Jul_12!W$3, 2+3*(ROW(Jul_12!W8)-3), 0) )</f>
        <v>2164.3666666666668</v>
      </c>
    </row>
    <row r="9" spans="1:10">
      <c r="A9" s="5">
        <v>7</v>
      </c>
      <c r="B9" s="25">
        <f ca="1">OFFSET(Jul_12!$C$3,(ROW(Jul_12!C9)-2)*3-1,0)</f>
        <v>1449.448120300752</v>
      </c>
      <c r="C9" s="22">
        <f ca="1">AVERAGE(OFFSET(Jul_12!G$3, 0+3*(ROW(Jul_12!G9)-3), 0),OFFSET(Jul_12!G$3, 1+3*(ROW(Jul_12!G9)-3), 0), OFFSET(Jul_12!G$3, 2+3*(ROW(Jul_12!G9)-3), 0) )</f>
        <v>1615.616461348867</v>
      </c>
      <c r="D9" s="22">
        <f ca="1">AVERAGE(OFFSET(Jul_12!H$3, 0+3*(ROW(Jul_12!H9)-3), 0),OFFSET(Jul_12!H$3, 1+3*(ROW(Jul_12!H9)-3), 0), OFFSET(Jul_12!H$3, 2+3*(ROW(Jul_12!H9)-3), 0) )</f>
        <v>1444.1010105929054</v>
      </c>
      <c r="E9" s="22">
        <f ca="1">AVERAGE(OFFSET(Jul_12!I$3, 0+3*(ROW(Jul_12!I9)-3), 0),OFFSET(Jul_12!I$3, 1+3*(ROW(Jul_12!I9)-3), 0), OFFSET(Jul_12!I$3, 2+3*(ROW(Jul_12!I9)-3), 0) )</f>
        <v>1454.0548152139806</v>
      </c>
      <c r="F9" s="22">
        <f ca="1">AVERAGE(OFFSET(Jul_12!M$3, 0+3*(ROW(Jul_12!M9)-3), 0),OFFSET(Jul_12!M$3, 1+3*(ROW(Jul_12!M9)-3), 0), OFFSET(Jul_12!M$3, 2+3*(ROW(Jul_12!M9)-3), 0) )</f>
        <v>1420.739978772893</v>
      </c>
      <c r="G9" s="22">
        <f ca="1">AVERAGE(OFFSET(Jul_12!Q$3, 0+3*(ROW(Jul_12!Q9)-3), 0),OFFSET(Jul_12!Q$3, 1+3*(ROW(Jul_12!Q9)-3), 0), OFFSET(Jul_12!Q$3, 2+3*(ROW(Jul_12!Q9)-3), 0) )</f>
        <v>1614.756996226304</v>
      </c>
      <c r="H9" s="22">
        <f ca="1">AVERAGE(OFFSET(Jul_12!R$3, 0+3*(ROW(Jul_12!R9)-3), 0),OFFSET(Jul_12!R$3, 1+3*(ROW(Jul_12!R9)-3), 0), OFFSET(Jul_12!R$3, 2+3*(ROW(Jul_12!R9)-3), 0) )</f>
        <v>1443.3327871427512</v>
      </c>
      <c r="I9" s="22">
        <f ca="1">AVERAGE(OFFSET(Jul_12!S$3, 0+3*(ROW(Jul_12!S9)-3), 0),OFFSET(Jul_12!S$3, 1+3*(ROW(Jul_12!S9)-3), 0), OFFSET(Jul_12!S$3, 2+3*(ROW(Jul_12!S9)-3), 0) )</f>
        <v>1453.2812966036736</v>
      </c>
      <c r="J9" s="22">
        <f ca="1">AVERAGE(OFFSET(Jul_12!W$3, 0+3*(ROW(Jul_12!W9)-3), 0),OFFSET(Jul_12!W$3, 1+3*(ROW(Jul_12!W9)-3), 0), OFFSET(Jul_12!W$3, 2+3*(ROW(Jul_12!W9)-3), 0) )</f>
        <v>1407.0666666666666</v>
      </c>
    </row>
    <row r="10" spans="1:10">
      <c r="A10" s="5">
        <v>8</v>
      </c>
      <c r="B10" s="25">
        <f ca="1">OFFSET(Jul_12!$C$3,(ROW(Jul_12!C10)-2)*3-1,0)</f>
        <v>1142.5061654135336</v>
      </c>
      <c r="C10" s="22">
        <f ca="1">AVERAGE(OFFSET(Jul_12!G$3, 0+3*(ROW(Jul_12!G10)-3), 0),OFFSET(Jul_12!G$3, 1+3*(ROW(Jul_12!G10)-3), 0), OFFSET(Jul_12!G$3, 2+3*(ROW(Jul_12!G10)-3), 0) )</f>
        <v>1264.0699944042078</v>
      </c>
      <c r="D10" s="22">
        <f ca="1">AVERAGE(OFFSET(Jul_12!H$3, 0+3*(ROW(Jul_12!H10)-3), 0),OFFSET(Jul_12!H$3, 1+3*(ROW(Jul_12!H10)-3), 0), OFFSET(Jul_12!H$3, 2+3*(ROW(Jul_12!H10)-3), 0) )</f>
        <v>1129.8750662983673</v>
      </c>
      <c r="E10" s="22">
        <f ca="1">AVERAGE(OFFSET(Jul_12!I$3, 0+3*(ROW(Jul_12!I10)-3), 0),OFFSET(Jul_12!I$3, 1+3*(ROW(Jul_12!I10)-3), 0), OFFSET(Jul_12!I$3, 2+3*(ROW(Jul_12!I10)-3), 0) )</f>
        <v>1137.662994963787</v>
      </c>
      <c r="F10" s="22">
        <f ca="1">AVERAGE(OFFSET(Jul_12!M$3, 0+3*(ROW(Jul_12!M10)-3), 0),OFFSET(Jul_12!M$3, 1+3*(ROW(Jul_12!M10)-3), 0), OFFSET(Jul_12!M$3, 2+3*(ROW(Jul_12!M10)-3), 0) )</f>
        <v>1168.0815981948713</v>
      </c>
      <c r="G10" s="22">
        <f ca="1">AVERAGE(OFFSET(Jul_12!Q$3, 0+3*(ROW(Jul_12!Q10)-3), 0),OFFSET(Jul_12!Q$3, 1+3*(ROW(Jul_12!Q10)-3), 0), OFFSET(Jul_12!Q$3, 2+3*(ROW(Jul_12!Q10)-3), 0) )</f>
        <v>1258.1428810885945</v>
      </c>
      <c r="H10" s="22">
        <f ca="1">AVERAGE(OFFSET(Jul_12!R$3, 0+3*(ROW(Jul_12!R10)-3), 0),OFFSET(Jul_12!R$3, 1+3*(ROW(Jul_12!R10)-3), 0), OFFSET(Jul_12!R$3, 2+3*(ROW(Jul_12!R10)-3), 0) )</f>
        <v>1124.5771812286459</v>
      </c>
      <c r="I10" s="22">
        <f ca="1">AVERAGE(OFFSET(Jul_12!S$3, 0+3*(ROW(Jul_12!S10)-3), 0),OFFSET(Jul_12!S$3, 1+3*(ROW(Jul_12!S10)-3), 0), OFFSET(Jul_12!S$3, 2+3*(ROW(Jul_12!S10)-3), 0) )</f>
        <v>1132.328592979735</v>
      </c>
      <c r="J10" s="22">
        <f ca="1">AVERAGE(OFFSET(Jul_12!W$3, 0+3*(ROW(Jul_12!W10)-3), 0),OFFSET(Jul_12!W$3, 1+3*(ROW(Jul_12!W10)-3), 0), OFFSET(Jul_12!W$3, 2+3*(ROW(Jul_12!W10)-3), 0) )</f>
        <v>1099.3333333333333</v>
      </c>
    </row>
    <row r="11" spans="1:10">
      <c r="A11" s="5">
        <v>9</v>
      </c>
      <c r="B11" s="25">
        <f ca="1">OFFSET(Jul_12!$C$3,(ROW(Jul_12!C11)-2)*3-1,0)</f>
        <v>1406.8172932330826</v>
      </c>
      <c r="C11" s="22">
        <f ca="1">AVERAGE(OFFSET(Jul_12!G$3, 0+3*(ROW(Jul_12!G11)-3), 0),OFFSET(Jul_12!G$3, 1+3*(ROW(Jul_12!G11)-3), 0), OFFSET(Jul_12!G$3, 2+3*(ROW(Jul_12!G11)-3), 0) )</f>
        <v>1667.5239761127104</v>
      </c>
      <c r="D11" s="22">
        <f ca="1">AVERAGE(OFFSET(Jul_12!H$3, 0+3*(ROW(Jul_12!H11)-3), 0),OFFSET(Jul_12!H$3, 1+3*(ROW(Jul_12!H11)-3), 0), OFFSET(Jul_12!H$3, 2+3*(ROW(Jul_12!H11)-3), 0) )</f>
        <v>1490.4979719516978</v>
      </c>
      <c r="E11" s="22">
        <f ca="1">AVERAGE(OFFSET(Jul_12!I$3, 0+3*(ROW(Jul_12!I11)-3), 0),OFFSET(Jul_12!I$3, 1+3*(ROW(Jul_12!I11)-3), 0), OFFSET(Jul_12!I$3, 2+3*(ROW(Jul_12!I11)-3), 0) )</f>
        <v>1500.7715785014391</v>
      </c>
      <c r="F11" s="22">
        <f ca="1">AVERAGE(OFFSET(Jul_12!M$3, 0+3*(ROW(Jul_12!M11)-3), 0),OFFSET(Jul_12!M$3, 1+3*(ROW(Jul_12!M11)-3), 0), OFFSET(Jul_12!M$3, 2+3*(ROW(Jul_12!M11)-3), 0) )</f>
        <v>1512.9420503777565</v>
      </c>
      <c r="G11" s="22">
        <f ca="1">AVERAGE(OFFSET(Jul_12!Q$3, 0+3*(ROW(Jul_12!Q11)-3), 0),OFFSET(Jul_12!Q$3, 1+3*(ROW(Jul_12!Q11)-3), 0), OFFSET(Jul_12!Q$3, 2+3*(ROW(Jul_12!Q11)-3), 0) )</f>
        <v>1670.0212302603097</v>
      </c>
      <c r="H11" s="22">
        <f ca="1">AVERAGE(OFFSET(Jul_12!R$3, 0+3*(ROW(Jul_12!R11)-3), 0),OFFSET(Jul_12!R$3, 1+3*(ROW(Jul_12!R11)-3), 0), OFFSET(Jul_12!R$3, 2+3*(ROW(Jul_12!R11)-3), 0) )</f>
        <v>1492.7301151147137</v>
      </c>
      <c r="I11" s="22">
        <f ca="1">AVERAGE(OFFSET(Jul_12!S$3, 0+3*(ROW(Jul_12!S11)-3), 0),OFFSET(Jul_12!S$3, 1+3*(ROW(Jul_12!S11)-3), 0), OFFSET(Jul_12!S$3, 2+3*(ROW(Jul_12!S11)-3), 0) )</f>
        <v>1503.0191072342789</v>
      </c>
      <c r="J11" s="22">
        <f ca="1">AVERAGE(OFFSET(Jul_12!W$3, 0+3*(ROW(Jul_12!W11)-3), 0),OFFSET(Jul_12!W$3, 1+3*(ROW(Jul_12!W11)-3), 0), OFFSET(Jul_12!W$3, 2+3*(ROW(Jul_12!W11)-3), 0) )</f>
        <v>1444.7666666666667</v>
      </c>
    </row>
    <row r="12" spans="1:10">
      <c r="A12" s="5">
        <v>10</v>
      </c>
      <c r="B12" s="25">
        <f ca="1">OFFSET(Jul_12!$C$3,(ROW(Jul_12!C12)-2)*3-1,0)</f>
        <v>886.72120300751885</v>
      </c>
      <c r="C12" s="22">
        <f ca="1">AVERAGE(OFFSET(Jul_12!G$3, 0+3*(ROW(Jul_12!G12)-3), 0),OFFSET(Jul_12!G$3, 1+3*(ROW(Jul_12!G12)-3), 0), OFFSET(Jul_12!G$3, 2+3*(ROW(Jul_12!G12)-3), 0) )</f>
        <v>994.47943621037246</v>
      </c>
      <c r="D12" s="22">
        <f ca="1">AVERAGE(OFFSET(Jul_12!H$3, 0+3*(ROW(Jul_12!H12)-3), 0),OFFSET(Jul_12!H$3, 1+3*(ROW(Jul_12!H12)-3), 0), OFFSET(Jul_12!H$3, 2+3*(ROW(Jul_12!H12)-3), 0) )</f>
        <v>888.90450995172921</v>
      </c>
      <c r="E12" s="22">
        <f ca="1">AVERAGE(OFFSET(Jul_12!I$3, 0+3*(ROW(Jul_12!I12)-3), 0),OFFSET(Jul_12!I$3, 1+3*(ROW(Jul_12!I12)-3), 0), OFFSET(Jul_12!I$3, 2+3*(ROW(Jul_12!I12)-3), 0) )</f>
        <v>895.03149258933524</v>
      </c>
      <c r="F12" s="22">
        <f ca="1">AVERAGE(OFFSET(Jul_12!M$3, 0+3*(ROW(Jul_12!M12)-3), 0),OFFSET(Jul_12!M$3, 1+3*(ROW(Jul_12!M12)-3), 0), OFFSET(Jul_12!M$3, 2+3*(ROW(Jul_12!M12)-3), 0) )</f>
        <v>921.48306791364791</v>
      </c>
      <c r="G12" s="22">
        <f ca="1">AVERAGE(OFFSET(Jul_12!Q$3, 0+3*(ROW(Jul_12!Q12)-3), 0),OFFSET(Jul_12!Q$3, 1+3*(ROW(Jul_12!Q12)-3), 0), OFFSET(Jul_12!Q$3, 2+3*(ROW(Jul_12!Q12)-3), 0) )</f>
        <v>994.92127005831162</v>
      </c>
      <c r="H12" s="22">
        <f ca="1">AVERAGE(OFFSET(Jul_12!R$3, 0+3*(ROW(Jul_12!R12)-3), 0),OFFSET(Jul_12!R$3, 1+3*(ROW(Jul_12!R12)-3), 0), OFFSET(Jul_12!R$3, 2+3*(ROW(Jul_12!R12)-3), 0) )</f>
        <v>889.2994382788338</v>
      </c>
      <c r="I12" s="22">
        <f ca="1">AVERAGE(OFFSET(Jul_12!S$3, 0+3*(ROW(Jul_12!S12)-3), 0),OFFSET(Jul_12!S$3, 1+3*(ROW(Jul_12!S12)-3), 0), OFFSET(Jul_12!S$3, 2+3*(ROW(Jul_12!S12)-3), 0) )</f>
        <v>895.42914305248041</v>
      </c>
      <c r="J12" s="22">
        <f ca="1">AVERAGE(OFFSET(Jul_12!W$3, 0+3*(ROW(Jul_12!W12)-3), 0),OFFSET(Jul_12!W$3, 1+3*(ROW(Jul_12!W12)-3), 0), OFFSET(Jul_12!W$3, 2+3*(ROW(Jul_12!W12)-3), 0) )</f>
        <v>871.95666666666659</v>
      </c>
    </row>
    <row r="13" spans="1:10">
      <c r="A13" s="5">
        <v>11</v>
      </c>
      <c r="B13" s="25">
        <f ca="1">OFFSET(Jul_12!$C$3,(ROW(Jul_12!C13)-2)*3-1,0)</f>
        <v>1389.764962406015</v>
      </c>
      <c r="C13" s="22">
        <f ca="1">AVERAGE(OFFSET(Jul_12!G$3, 0+3*(ROW(Jul_12!G13)-3), 0),OFFSET(Jul_12!G$3, 1+3*(ROW(Jul_12!G13)-3), 0), OFFSET(Jul_12!G$3, 2+3*(ROW(Jul_12!G13)-3), 0) )</f>
        <v>1310.2742531057002</v>
      </c>
      <c r="D13" s="22">
        <f ca="1">AVERAGE(OFFSET(Jul_12!H$3, 0+3*(ROW(Jul_12!H13)-3), 0),OFFSET(Jul_12!H$3, 1+3*(ROW(Jul_12!H13)-3), 0), OFFSET(Jul_12!H$3, 2+3*(ROW(Jul_12!H13)-3), 0) )</f>
        <v>1171.1742349320009</v>
      </c>
      <c r="E13" s="22">
        <f ca="1">AVERAGE(OFFSET(Jul_12!I$3, 0+3*(ROW(Jul_12!I13)-3), 0),OFFSET(Jul_12!I$3, 1+3*(ROW(Jul_12!I13)-3), 0), OFFSET(Jul_12!I$3, 2+3*(ROW(Jul_12!I13)-3), 0) )</f>
        <v>1179.2468277951302</v>
      </c>
      <c r="F13" s="22">
        <f ca="1">AVERAGE(OFFSET(Jul_12!M$3, 0+3*(ROW(Jul_12!M13)-3), 0),OFFSET(Jul_12!M$3, 1+3*(ROW(Jul_12!M13)-3), 0), OFFSET(Jul_12!M$3, 2+3*(ROW(Jul_12!M13)-3), 0) )</f>
        <v>1152.3278176324895</v>
      </c>
      <c r="G13" s="22">
        <f ca="1">AVERAGE(OFFSET(Jul_12!Q$3, 0+3*(ROW(Jul_12!Q13)-3), 0),OFFSET(Jul_12!Q$3, 1+3*(ROW(Jul_12!Q13)-3), 0), OFFSET(Jul_12!Q$3, 2+3*(ROW(Jul_12!Q13)-3), 0) )</f>
        <v>1342.6703065636657</v>
      </c>
      <c r="H13" s="22">
        <f ca="1">AVERAGE(OFFSET(Jul_12!R$3, 0+3*(ROW(Jul_12!R13)-3), 0),OFFSET(Jul_12!R$3, 1+3*(ROW(Jul_12!R13)-3), 0), OFFSET(Jul_12!R$3, 2+3*(ROW(Jul_12!R13)-3), 0) )</f>
        <v>1200.131091127196</v>
      </c>
      <c r="I13" s="22">
        <f ca="1">AVERAGE(OFFSET(Jul_12!S$3, 0+3*(ROW(Jul_12!S13)-3), 0),OFFSET(Jul_12!S$3, 1+3*(ROW(Jul_12!S13)-3), 0), OFFSET(Jul_12!S$3, 2+3*(ROW(Jul_12!S13)-3), 0) )</f>
        <v>1208.4032759072991</v>
      </c>
      <c r="J13" s="22">
        <f ca="1">AVERAGE(OFFSET(Jul_12!W$3, 0+3*(ROW(Jul_12!W13)-3), 0),OFFSET(Jul_12!W$3, 1+3*(ROW(Jul_12!W13)-3), 0), OFFSET(Jul_12!W$3, 2+3*(ROW(Jul_12!W13)-3), 0) )</f>
        <v>1162.7</v>
      </c>
    </row>
    <row r="14" spans="1:10">
      <c r="A14" s="5">
        <v>12</v>
      </c>
      <c r="B14" s="25">
        <f ca="1">OFFSET(Jul_12!$C$3,(ROW(Jul_12!C14)-2)*3-1,0)</f>
        <v>1432.3957894736843</v>
      </c>
      <c r="C14" s="22">
        <f ca="1">AVERAGE(OFFSET(Jul_12!G$3, 0+3*(ROW(Jul_12!G14)-3), 0),OFFSET(Jul_12!G$3, 1+3*(ROW(Jul_12!G14)-3), 0), OFFSET(Jul_12!G$3, 2+3*(ROW(Jul_12!G14)-3), 0) )</f>
        <v>1432.2679133606046</v>
      </c>
      <c r="D14" s="22">
        <f ca="1">AVERAGE(OFFSET(Jul_12!H$3, 0+3*(ROW(Jul_12!H14)-3), 0),OFFSET(Jul_12!H$3, 1+3*(ROW(Jul_12!H14)-3), 0), OFFSET(Jul_12!H$3, 2+3*(ROW(Jul_12!H14)-3), 0) )</f>
        <v>1280.2169268546559</v>
      </c>
      <c r="E14" s="22">
        <f ca="1">AVERAGE(OFFSET(Jul_12!I$3, 0+3*(ROW(Jul_12!I14)-3), 0),OFFSET(Jul_12!I$3, 1+3*(ROW(Jul_12!I14)-3), 0), OFFSET(Jul_12!I$3, 2+3*(ROW(Jul_12!I14)-3), 0) )</f>
        <v>1289.0411220245439</v>
      </c>
      <c r="F14" s="22">
        <f ca="1">AVERAGE(OFFSET(Jul_12!M$3, 0+3*(ROW(Jul_12!M14)-3), 0),OFFSET(Jul_12!M$3, 1+3*(ROW(Jul_12!M14)-3), 0), OFFSET(Jul_12!M$3, 2+3*(ROW(Jul_12!M14)-3), 0) )</f>
        <v>1294.0749372962252</v>
      </c>
      <c r="G14" s="22">
        <f ca="1">AVERAGE(OFFSET(Jul_12!Q$3, 0+3*(ROW(Jul_12!Q14)-3), 0),OFFSET(Jul_12!Q$3, 1+3*(ROW(Jul_12!Q14)-3), 0), OFFSET(Jul_12!Q$3, 2+3*(ROW(Jul_12!Q14)-3), 0) )</f>
        <v>1468.6850977371669</v>
      </c>
      <c r="H14" s="22">
        <f ca="1">AVERAGE(OFFSET(Jul_12!R$3, 0+3*(ROW(Jul_12!R14)-3), 0),OFFSET(Jul_12!R$3, 1+3*(ROW(Jul_12!R14)-3), 0), OFFSET(Jul_12!R$3, 2+3*(ROW(Jul_12!R14)-3), 0) )</f>
        <v>1312.7680267098992</v>
      </c>
      <c r="I14" s="22">
        <f ca="1">AVERAGE(OFFSET(Jul_12!S$3, 0+3*(ROW(Jul_12!S14)-3), 0),OFFSET(Jul_12!S$3, 1+3*(ROW(Jul_12!S14)-3), 0), OFFSET(Jul_12!S$3, 2+3*(ROW(Jul_12!S14)-3), 0) )</f>
        <v>1321.8165879634505</v>
      </c>
      <c r="J14" s="22">
        <f ca="1">AVERAGE(OFFSET(Jul_12!W$3, 0+3*(ROW(Jul_12!W14)-3), 0),OFFSET(Jul_12!W$3, 1+3*(ROW(Jul_12!W14)-3), 0), OFFSET(Jul_12!W$3, 2+3*(ROW(Jul_12!W14)-3), 0) )</f>
        <v>1268.6666666666667</v>
      </c>
    </row>
    <row r="15" spans="1:10">
      <c r="A15" s="5">
        <v>13</v>
      </c>
      <c r="B15" s="25">
        <f ca="1">OFFSET(Jul_12!$C$3,(ROW(Jul_12!C15)-2)*3-1,0)</f>
        <v>1364.1864661654133</v>
      </c>
      <c r="C15" s="22">
        <f ca="1">AVERAGE(OFFSET(Jul_12!G$3, 0+3*(ROW(Jul_12!G15)-3), 0),OFFSET(Jul_12!G$3, 1+3*(ROW(Jul_12!G15)-3), 0), OFFSET(Jul_12!G$3, 2+3*(ROW(Jul_12!G15)-3), 0) )</f>
        <v>1363.3683980745702</v>
      </c>
      <c r="D15" s="22">
        <f ca="1">AVERAGE(OFFSET(Jul_12!H$3, 0+3*(ROW(Jul_12!H15)-3), 0),OFFSET(Jul_12!H$3, 1+3*(ROW(Jul_12!H15)-3), 0), OFFSET(Jul_12!H$3, 2+3*(ROW(Jul_12!H15)-3), 0) )</f>
        <v>1218.6318526527914</v>
      </c>
      <c r="E15" s="22">
        <f ca="1">AVERAGE(OFFSET(Jul_12!I$3, 0+3*(ROW(Jul_12!I15)-3), 0),OFFSET(Jul_12!I$3, 1+3*(ROW(Jul_12!I15)-3), 0), OFFSET(Jul_12!I$3, 2+3*(ROW(Jul_12!I15)-3), 0) )</f>
        <v>1227.0315582671133</v>
      </c>
      <c r="F15" s="22">
        <f ca="1">AVERAGE(OFFSET(Jul_12!M$3, 0+3*(ROW(Jul_12!M15)-3), 0),OFFSET(Jul_12!M$3, 1+3*(ROW(Jul_12!M15)-3), 0), OFFSET(Jul_12!M$3, 2+3*(ROW(Jul_12!M15)-3), 0) )</f>
        <v>1163.5333248995328</v>
      </c>
      <c r="G15" s="22">
        <f ca="1">AVERAGE(OFFSET(Jul_12!Q$3, 0+3*(ROW(Jul_12!Q15)-3), 0),OFFSET(Jul_12!Q$3, 1+3*(ROW(Jul_12!Q15)-3), 0), OFFSET(Jul_12!Q$3, 2+3*(ROW(Jul_12!Q15)-3), 0) )</f>
        <v>1395.4902651997302</v>
      </c>
      <c r="H15" s="22">
        <f ca="1">AVERAGE(OFFSET(Jul_12!R$3, 0+3*(ROW(Jul_12!R15)-3), 0),OFFSET(Jul_12!R$3, 1+3*(ROW(Jul_12!R15)-3), 0), OFFSET(Jul_12!R$3, 2+3*(ROW(Jul_12!R15)-3), 0) )</f>
        <v>1247.3436304090335</v>
      </c>
      <c r="I15" s="22">
        <f ca="1">AVERAGE(OFFSET(Jul_12!S$3, 0+3*(ROW(Jul_12!S15)-3), 0),OFFSET(Jul_12!S$3, 1+3*(ROW(Jul_12!S15)-3), 0), OFFSET(Jul_12!S$3, 2+3*(ROW(Jul_12!S15)-3), 0) )</f>
        <v>1255.9412386797571</v>
      </c>
      <c r="J15" s="22">
        <f ca="1">AVERAGE(OFFSET(Jul_12!W$3, 0+3*(ROW(Jul_12!W15)-3), 0),OFFSET(Jul_12!W$3, 1+3*(ROW(Jul_12!W15)-3), 0), OFFSET(Jul_12!W$3, 2+3*(ROW(Jul_12!W15)-3), 0) )</f>
        <v>1210.1333333333334</v>
      </c>
    </row>
    <row r="16" spans="1:10">
      <c r="A16" s="5">
        <v>14</v>
      </c>
      <c r="B16" s="25">
        <f ca="1">OFFSET(Jul_12!$C$3,(ROW(Jul_12!C16)-2)*3-1,0)</f>
        <v>1679.6545864661653</v>
      </c>
      <c r="C16" s="22">
        <f ca="1">AVERAGE(OFFSET(Jul_12!G$3, 0+3*(ROW(Jul_12!G16)-3), 0),OFFSET(Jul_12!G$3, 1+3*(ROW(Jul_12!G16)-3), 0), OFFSET(Jul_12!G$3, 2+3*(ROW(Jul_12!G16)-3), 0) )</f>
        <v>1690.9094765621867</v>
      </c>
      <c r="D16" s="22">
        <f ca="1">AVERAGE(OFFSET(Jul_12!H$3, 0+3*(ROW(Jul_12!H16)-3), 0),OFFSET(Jul_12!H$3, 1+3*(ROW(Jul_12!H16)-3), 0), OFFSET(Jul_12!H$3, 2+3*(ROW(Jul_12!H16)-3), 0) )</f>
        <v>1511.4008444095052</v>
      </c>
      <c r="E16" s="22">
        <f ca="1">AVERAGE(OFFSET(Jul_12!I$3, 0+3*(ROW(Jul_12!I16)-3), 0),OFFSET(Jul_12!I$3, 1+3*(ROW(Jul_12!I16)-3), 0), OFFSET(Jul_12!I$3, 2+3*(ROW(Jul_12!I16)-3), 0) )</f>
        <v>1521.8185289059682</v>
      </c>
      <c r="F16" s="22">
        <f ca="1">AVERAGE(OFFSET(Jul_12!M$3, 0+3*(ROW(Jul_12!M16)-3), 0),OFFSET(Jul_12!M$3, 1+3*(ROW(Jul_12!M16)-3), 0), OFFSET(Jul_12!M$3, 2+3*(ROW(Jul_12!M16)-3), 0) )</f>
        <v>1553.430805972326</v>
      </c>
      <c r="G16" s="22">
        <f ca="1">AVERAGE(OFFSET(Jul_12!Q$3, 0+3*(ROW(Jul_12!Q16)-3), 0),OFFSET(Jul_12!Q$3, 1+3*(ROW(Jul_12!Q16)-3), 0), OFFSET(Jul_12!Q$3, 2+3*(ROW(Jul_12!Q16)-3), 0) )</f>
        <v>1728.1498788125336</v>
      </c>
      <c r="H16" s="22">
        <f ca="1">AVERAGE(OFFSET(Jul_12!R$3, 0+3*(ROW(Jul_12!R16)-3), 0),OFFSET(Jul_12!R$3, 1+3*(ROW(Jul_12!R16)-3), 0), OFFSET(Jul_12!R$3, 2+3*(ROW(Jul_12!R16)-3), 0) )</f>
        <v>1544.6877685101128</v>
      </c>
      <c r="I16" s="22">
        <f ca="1">AVERAGE(OFFSET(Jul_12!S$3, 0+3*(ROW(Jul_12!S16)-3), 0),OFFSET(Jul_12!S$3, 1+3*(ROW(Jul_12!S16)-3), 0), OFFSET(Jul_12!S$3, 2+3*(ROW(Jul_12!S16)-3), 0) )</f>
        <v>1555.3348909312801</v>
      </c>
      <c r="J16" s="22">
        <f ca="1">AVERAGE(OFFSET(Jul_12!W$3, 0+3*(ROW(Jul_12!W16)-3), 0),OFFSET(Jul_12!W$3, 1+3*(ROW(Jul_12!W16)-3), 0), OFFSET(Jul_12!W$3, 2+3*(ROW(Jul_12!W16)-3), 0) )</f>
        <v>1500.3000000000002</v>
      </c>
    </row>
    <row r="17" spans="1:10">
      <c r="A17" s="5">
        <v>15</v>
      </c>
      <c r="B17" s="25">
        <f ca="1">OFFSET(Jul_12!$C$3,(ROW(Jul_12!C17)-2)*3-1,0)</f>
        <v>1449.448120300752</v>
      </c>
      <c r="C17" s="22">
        <f ca="1">AVERAGE(OFFSET(Jul_12!G$3, 0+3*(ROW(Jul_12!G17)-3), 0),OFFSET(Jul_12!G$3, 1+3*(ROW(Jul_12!G17)-3), 0), OFFSET(Jul_12!G$3, 2+3*(ROW(Jul_12!G17)-3), 0) )</f>
        <v>1464.7517002276734</v>
      </c>
      <c r="D17" s="22">
        <f ca="1">AVERAGE(OFFSET(Jul_12!H$3, 0+3*(ROW(Jul_12!H17)-3), 0),OFFSET(Jul_12!H$3, 1+3*(ROW(Jul_12!H17)-3), 0), OFFSET(Jul_12!H$3, 2+3*(ROW(Jul_12!H17)-3), 0) )</f>
        <v>1309.2522025929668</v>
      </c>
      <c r="E17" s="22">
        <f ca="1">AVERAGE(OFFSET(Jul_12!I$3, 0+3*(ROW(Jul_12!I17)-3), 0),OFFSET(Jul_12!I$3, 1+3*(ROW(Jul_12!I17)-3), 0), OFFSET(Jul_12!I$3, 2+3*(ROW(Jul_12!I17)-3), 0) )</f>
        <v>1318.2765302049061</v>
      </c>
      <c r="F17" s="22">
        <f ca="1">AVERAGE(OFFSET(Jul_12!M$3, 0+3*(ROW(Jul_12!M17)-3), 0),OFFSET(Jul_12!M$3, 1+3*(ROW(Jul_12!M17)-3), 0), OFFSET(Jul_12!M$3, 2+3*(ROW(Jul_12!M17)-3), 0) )</f>
        <v>1312.3387904133042</v>
      </c>
      <c r="G17" s="22">
        <f ca="1">AVERAGE(OFFSET(Jul_12!Q$3, 0+3*(ROW(Jul_12!Q17)-3), 0),OFFSET(Jul_12!Q$3, 1+3*(ROW(Jul_12!Q17)-3), 0), OFFSET(Jul_12!Q$3, 2+3*(ROW(Jul_12!Q17)-3), 0) )</f>
        <v>1502.1530816950219</v>
      </c>
      <c r="H17" s="22">
        <f ca="1">AVERAGE(OFFSET(Jul_12!R$3, 0+3*(ROW(Jul_12!R17)-3), 0),OFFSET(Jul_12!R$3, 1+3*(ROW(Jul_12!R17)-3), 0), OFFSET(Jul_12!R$3, 2+3*(ROW(Jul_12!R17)-3), 0) )</f>
        <v>1342.6830161967571</v>
      </c>
      <c r="I17" s="22">
        <f ca="1">AVERAGE(OFFSET(Jul_12!S$3, 0+3*(ROW(Jul_12!S17)-3), 0),OFFSET(Jul_12!S$3, 1+3*(ROW(Jul_12!S17)-3), 0), OFFSET(Jul_12!S$3, 2+3*(ROW(Jul_12!S17)-3), 0) )</f>
        <v>1351.9377735255196</v>
      </c>
      <c r="J17" s="22">
        <f ca="1">AVERAGE(OFFSET(Jul_12!W$3, 0+3*(ROW(Jul_12!W17)-3), 0),OFFSET(Jul_12!W$3, 1+3*(ROW(Jul_12!W17)-3), 0), OFFSET(Jul_12!W$3, 2+3*(ROW(Jul_12!W17)-3), 0) )</f>
        <v>1297.3999999999999</v>
      </c>
    </row>
    <row r="18" spans="1:10">
      <c r="A18" s="5">
        <v>16</v>
      </c>
      <c r="B18" s="25">
        <f ca="1">OFFSET(Jul_12!$C$3,(ROW(Jul_12!C18)-2)*3-1,0)</f>
        <v>1551.7621052631575</v>
      </c>
      <c r="C18" s="22">
        <f ca="1">AVERAGE(OFFSET(Jul_12!G$3, 0+3*(ROW(Jul_12!G18)-3), 0),OFFSET(Jul_12!G$3, 1+3*(ROW(Jul_12!G18)-3), 0), OFFSET(Jul_12!G$3, 2+3*(ROW(Jul_12!G18)-3), 0) )</f>
        <v>1628.4769704075618</v>
      </c>
      <c r="D18" s="22">
        <f ca="1">AVERAGE(OFFSET(Jul_12!H$3, 0+3*(ROW(Jul_12!H18)-3), 0),OFFSET(Jul_12!H$3, 1+3*(ROW(Jul_12!H18)-3), 0), OFFSET(Jul_12!H$3, 2+3*(ROW(Jul_12!H18)-3), 0) )</f>
        <v>1455.5962352162633</v>
      </c>
      <c r="E18" s="22">
        <f ca="1">AVERAGE(OFFSET(Jul_12!I$3, 0+3*(ROW(Jul_12!I18)-3), 0),OFFSET(Jul_12!I$3, 1+3*(ROW(Jul_12!I18)-3), 0), OFFSET(Jul_12!I$3, 2+3*(ROW(Jul_12!I18)-3), 0) )</f>
        <v>1465.6292733668058</v>
      </c>
      <c r="F18" s="22">
        <f ca="1">AVERAGE(OFFSET(Jul_12!M$3, 0+3*(ROW(Jul_12!M18)-3), 0),OFFSET(Jul_12!M$3, 1+3*(ROW(Jul_12!M18)-3), 0), OFFSET(Jul_12!M$3, 2+3*(ROW(Jul_12!M18)-3), 0) )</f>
        <v>1407.0228451826681</v>
      </c>
      <c r="G18" s="22">
        <f ca="1">AVERAGE(OFFSET(Jul_12!Q$3, 0+3*(ROW(Jul_12!Q18)-3), 0),OFFSET(Jul_12!Q$3, 1+3*(ROW(Jul_12!Q18)-3), 0), OFFSET(Jul_12!Q$3, 2+3*(ROW(Jul_12!Q18)-3), 0) )</f>
        <v>1663.0679157388065</v>
      </c>
      <c r="H18" s="22">
        <f ca="1">AVERAGE(OFFSET(Jul_12!R$3, 0+3*(ROW(Jul_12!R18)-3), 0),OFFSET(Jul_12!R$3, 1+3*(ROW(Jul_12!R18)-3), 0), OFFSET(Jul_12!R$3, 2+3*(ROW(Jul_12!R18)-3), 0) )</f>
        <v>1486.5149713799865</v>
      </c>
      <c r="I18" s="22">
        <f ca="1">AVERAGE(OFFSET(Jul_12!S$3, 0+3*(ROW(Jul_12!S18)-3), 0),OFFSET(Jul_12!S$3, 1+3*(ROW(Jul_12!S18)-3), 0), OFFSET(Jul_12!S$3, 2+3*(ROW(Jul_12!S18)-3), 0) )</f>
        <v>1496.7611241649256</v>
      </c>
      <c r="J18" s="22">
        <f ca="1">AVERAGE(OFFSET(Jul_12!W$3, 0+3*(ROW(Jul_12!W18)-3), 0),OFFSET(Jul_12!W$3, 1+3*(ROW(Jul_12!W18)-3), 0), OFFSET(Jul_12!W$3, 2+3*(ROW(Jul_12!W18)-3), 0) )</f>
        <v>1441.6333333333334</v>
      </c>
    </row>
    <row r="19" spans="1:10">
      <c r="A19" s="5">
        <v>17</v>
      </c>
      <c r="B19" s="25">
        <f ca="1">OFFSET(Jul_12!$C$3,(ROW(Jul_12!C19)-2)*3-1,0)</f>
        <v>2327.6431578947368</v>
      </c>
      <c r="C19" s="22">
        <f ca="1">AVERAGE(OFFSET(Jul_12!G$3, 0+3*(ROW(Jul_12!G19)-3), 0),OFFSET(Jul_12!G$3, 1+3*(ROW(Jul_12!G19)-3), 0), OFFSET(Jul_12!G$3, 2+3*(ROW(Jul_12!G19)-3), 0) )</f>
        <v>2400.8771400356904</v>
      </c>
      <c r="D19" s="22">
        <f ca="1">AVERAGE(OFFSET(Jul_12!H$3, 0+3*(ROW(Jul_12!H19)-3), 0),OFFSET(Jul_12!H$3, 1+3*(ROW(Jul_12!H19)-3), 0), OFFSET(Jul_12!H$3, 2+3*(ROW(Jul_12!H19)-3), 0) )</f>
        <v>2145.9976344511119</v>
      </c>
      <c r="E19" s="22">
        <f ca="1">AVERAGE(OFFSET(Jul_12!I$3, 0+3*(ROW(Jul_12!I19)-3), 0),OFFSET(Jul_12!I$3, 1+3*(ROW(Jul_12!I19)-3), 0), OFFSET(Jul_12!I$3, 2+3*(ROW(Jul_12!I19)-3), 0) )</f>
        <v>2160.7894260321214</v>
      </c>
      <c r="F19" s="22">
        <f ca="1">AVERAGE(OFFSET(Jul_12!M$3, 0+3*(ROW(Jul_12!M19)-3), 0),OFFSET(Jul_12!M$3, 1+3*(ROW(Jul_12!M19)-3), 0), OFFSET(Jul_12!M$3, 2+3*(ROW(Jul_12!M19)-3), 0) )</f>
        <v>2142.0941614520302</v>
      </c>
      <c r="G19" s="22">
        <f ca="1">AVERAGE(OFFSET(Jul_12!Q$3, 0+3*(ROW(Jul_12!Q19)-3), 0),OFFSET(Jul_12!Q$3, 1+3*(ROW(Jul_12!Q19)-3), 0), OFFSET(Jul_12!Q$3, 2+3*(ROW(Jul_12!Q19)-3), 0) )</f>
        <v>2459.4972508932938</v>
      </c>
      <c r="H19" s="22">
        <f ca="1">AVERAGE(OFFSET(Jul_12!R$3, 0+3*(ROW(Jul_12!R19)-3), 0),OFFSET(Jul_12!R$3, 1+3*(ROW(Jul_12!R19)-3), 0), OFFSET(Jul_12!R$3, 2+3*(ROW(Jul_12!R19)-3), 0) )</f>
        <v>2198.3945760246438</v>
      </c>
      <c r="I19" s="22">
        <f ca="1">AVERAGE(OFFSET(Jul_12!S$3, 0+3*(ROW(Jul_12!S19)-3), 0),OFFSET(Jul_12!S$3, 1+3*(ROW(Jul_12!S19)-3), 0), OFFSET(Jul_12!S$3, 2+3*(ROW(Jul_12!S19)-3), 0) )</f>
        <v>2213.5475258039646</v>
      </c>
      <c r="J19" s="22">
        <f ca="1">AVERAGE(OFFSET(Jul_12!W$3, 0+3*(ROW(Jul_12!W19)-3), 0),OFFSET(Jul_12!W$3, 1+3*(ROW(Jul_12!W19)-3), 0), OFFSET(Jul_12!W$3, 2+3*(ROW(Jul_12!W19)-3), 0) )</f>
        <v>2121.6666666666665</v>
      </c>
    </row>
    <row r="20" spans="1:10">
      <c r="A20" s="5">
        <v>18</v>
      </c>
      <c r="B20" s="25">
        <f ca="1">OFFSET(Jul_12!$C$3,(ROW(Jul_12!C20)-2)*3-1,0)</f>
        <v>1261.8724812030075</v>
      </c>
      <c r="C20" s="22">
        <f ca="1">AVERAGE(OFFSET(Jul_12!G$3, 0+3*(ROW(Jul_12!G20)-3), 0),OFFSET(Jul_12!G$3, 1+3*(ROW(Jul_12!G20)-3), 0), OFFSET(Jul_12!G$3, 2+3*(ROW(Jul_12!G20)-3), 0) )</f>
        <v>1193.0209105441188</v>
      </c>
      <c r="D20" s="22">
        <f ca="1">AVERAGE(OFFSET(Jul_12!H$3, 0+3*(ROW(Jul_12!H20)-3), 0),OFFSET(Jul_12!H$3, 1+3*(ROW(Jul_12!H20)-3), 0), OFFSET(Jul_12!H$3, 2+3*(ROW(Jul_12!H20)-3), 0) )</f>
        <v>1066.3686238606658</v>
      </c>
      <c r="E20" s="22">
        <f ca="1">AVERAGE(OFFSET(Jul_12!I$3, 0+3*(ROW(Jul_12!I20)-3), 0),OFFSET(Jul_12!I$3, 1+3*(ROW(Jul_12!I20)-3), 0), OFFSET(Jul_12!I$3, 2+3*(ROW(Jul_12!I20)-3), 0) )</f>
        <v>1073.7188194897069</v>
      </c>
      <c r="F20" s="22">
        <f ca="1">AVERAGE(OFFSET(Jul_12!M$3, 0+3*(ROW(Jul_12!M20)-3), 0),OFFSET(Jul_12!M$3, 1+3*(ROW(Jul_12!M20)-3), 0), OFFSET(Jul_12!M$3, 2+3*(ROW(Jul_12!M20)-3), 0) )</f>
        <v>1076.6032783607995</v>
      </c>
      <c r="G20" s="22">
        <f ca="1">AVERAGE(OFFSET(Jul_12!Q$3, 0+3*(ROW(Jul_12!Q20)-3), 0),OFFSET(Jul_12!Q$3, 1+3*(ROW(Jul_12!Q20)-3), 0), OFFSET(Jul_12!Q$3, 2+3*(ROW(Jul_12!Q20)-3), 0) )</f>
        <v>1218.7332794372135</v>
      </c>
      <c r="H20" s="22">
        <f ca="1">AVERAGE(OFFSET(Jul_12!R$3, 0+3*(ROW(Jul_12!R20)-3), 0),OFFSET(Jul_12!R$3, 1+3*(ROW(Jul_12!R20)-3), 0), OFFSET(Jul_12!R$3, 2+3*(ROW(Jul_12!R20)-3), 0) )</f>
        <v>1089.3513420933427</v>
      </c>
      <c r="I20" s="22">
        <f ca="1">AVERAGE(OFFSET(Jul_12!S$3, 0+3*(ROW(Jul_12!S20)-3), 0),OFFSET(Jul_12!S$3, 1+3*(ROW(Jul_12!S20)-3), 0), OFFSET(Jul_12!S$3, 2+3*(ROW(Jul_12!S20)-3), 0) )</f>
        <v>1096.8599514934922</v>
      </c>
      <c r="J20" s="22">
        <f ca="1">AVERAGE(OFFSET(Jul_12!W$3, 0+3*(ROW(Jul_12!W20)-3), 0),OFFSET(Jul_12!W$3, 1+3*(ROW(Jul_12!W20)-3), 0), OFFSET(Jul_12!W$3, 2+3*(ROW(Jul_12!W20)-3), 0) )</f>
        <v>1057.6000000000001</v>
      </c>
    </row>
    <row r="21" spans="1:10">
      <c r="A21" s="5">
        <v>19</v>
      </c>
      <c r="B21" s="25">
        <f ca="1">OFFSET(Jul_12!$C$3,(ROW(Jul_12!C21)-2)*3-1,0)</f>
        <v>1594.3929323308269</v>
      </c>
      <c r="C21" s="22">
        <f ca="1">AVERAGE(OFFSET(Jul_12!G$3, 0+3*(ROW(Jul_12!G21)-3), 0),OFFSET(Jul_12!G$3, 1+3*(ROW(Jul_12!G21)-3), 0), OFFSET(Jul_12!G$3, 2+3*(ROW(Jul_12!G21)-3), 0) )</f>
        <v>1599.1361499783579</v>
      </c>
      <c r="D21" s="22">
        <f ca="1">AVERAGE(OFFSET(Jul_12!H$3, 0+3*(ROW(Jul_12!H21)-3), 0),OFFSET(Jul_12!H$3, 1+3*(ROW(Jul_12!H21)-3), 0), OFFSET(Jul_12!H$3, 2+3*(ROW(Jul_12!H21)-3), 0) )</f>
        <v>1429.3702654721426</v>
      </c>
      <c r="E21" s="22">
        <f ca="1">AVERAGE(OFFSET(Jul_12!I$3, 0+3*(ROW(Jul_12!I21)-3), 0),OFFSET(Jul_12!I$3, 1+3*(ROW(Jul_12!I21)-3), 0), OFFSET(Jul_12!I$3, 2+3*(ROW(Jul_12!I21)-3), 0) )</f>
        <v>1439.2225349805219</v>
      </c>
      <c r="F21" s="22">
        <f ca="1">AVERAGE(OFFSET(Jul_12!M$3, 0+3*(ROW(Jul_12!M21)-3), 0),OFFSET(Jul_12!M$3, 1+3*(ROW(Jul_12!M21)-3), 0), OFFSET(Jul_12!M$3, 2+3*(ROW(Jul_12!M21)-3), 0) )</f>
        <v>1446.1480813154051</v>
      </c>
      <c r="G21" s="22">
        <f ca="1">AVERAGE(OFFSET(Jul_12!Q$3, 0+3*(ROW(Jul_12!Q21)-3), 0),OFFSET(Jul_12!Q$3, 1+3*(ROW(Jul_12!Q21)-3), 0), OFFSET(Jul_12!Q$3, 2+3*(ROW(Jul_12!Q21)-3), 0) )</f>
        <v>1644.6876953226013</v>
      </c>
      <c r="H21" s="22">
        <f ca="1">AVERAGE(OFFSET(Jul_12!R$3, 0+3*(ROW(Jul_12!R21)-3), 0),OFFSET(Jul_12!R$3, 1+3*(ROW(Jul_12!R21)-3), 0), OFFSET(Jul_12!R$3, 2+3*(ROW(Jul_12!R21)-3), 0) )</f>
        <v>1470.0860134478542</v>
      </c>
      <c r="I21" s="22">
        <f ca="1">AVERAGE(OFFSET(Jul_12!S$3, 0+3*(ROW(Jul_12!S21)-3), 0),OFFSET(Jul_12!S$3, 1+3*(ROW(Jul_12!S21)-3), 0), OFFSET(Jul_12!S$3, 2+3*(ROW(Jul_12!S21)-3), 0) )</f>
        <v>1480.2189257903412</v>
      </c>
      <c r="J21" s="22">
        <f ca="1">AVERAGE(OFFSET(Jul_12!W$3, 0+3*(ROW(Jul_12!W21)-3), 0),OFFSET(Jul_12!W$3, 1+3*(ROW(Jul_12!W21)-3), 0), OFFSET(Jul_12!W$3, 2+3*(ROW(Jul_12!W21)-3), 0) )</f>
        <v>1418.7</v>
      </c>
    </row>
    <row r="22" spans="1:10">
      <c r="A22" s="5">
        <v>20</v>
      </c>
      <c r="B22" s="25">
        <f ca="1">OFFSET(Jul_12!$C$3,(ROW(Jul_12!C22)-2)*3-1,0)</f>
        <v>1457.9742857142858</v>
      </c>
      <c r="C22" s="22">
        <f ca="1">AVERAGE(OFFSET(Jul_12!G$3, 0+3*(ROW(Jul_12!G22)-3), 0),OFFSET(Jul_12!G$3, 1+3*(ROW(Jul_12!G22)-3), 0), OFFSET(Jul_12!G$3, 2+3*(ROW(Jul_12!G22)-3), 0) )</f>
        <v>1516.2420269319537</v>
      </c>
      <c r="D22" s="22">
        <f ca="1">AVERAGE(OFFSET(Jul_12!H$3, 0+3*(ROW(Jul_12!H22)-3), 0),OFFSET(Jul_12!H$3, 1+3*(ROW(Jul_12!H22)-3), 0), OFFSET(Jul_12!H$3, 2+3*(ROW(Jul_12!H22)-3), 0) )</f>
        <v>1355.2762649916194</v>
      </c>
      <c r="E22" s="22">
        <f ca="1">AVERAGE(OFFSET(Jul_12!I$3, 0+3*(ROW(Jul_12!I22)-3), 0),OFFSET(Jul_12!I$3, 1+3*(ROW(Jul_12!I22)-3), 0), OFFSET(Jul_12!I$3, 2+3*(ROW(Jul_12!I22)-3), 0) )</f>
        <v>1364.6178242387587</v>
      </c>
      <c r="F22" s="22">
        <f ca="1">AVERAGE(OFFSET(Jul_12!M$3, 0+3*(ROW(Jul_12!M22)-3), 0),OFFSET(Jul_12!M$3, 1+3*(ROW(Jul_12!M22)-3), 0), OFFSET(Jul_12!M$3, 2+3*(ROW(Jul_12!M22)-3), 0) )</f>
        <v>1396.5460158652475</v>
      </c>
      <c r="G22" s="22">
        <f ca="1">AVERAGE(OFFSET(Jul_12!Q$3, 0+3*(ROW(Jul_12!Q22)-3), 0),OFFSET(Jul_12!Q$3, 1+3*(ROW(Jul_12!Q22)-3), 0), OFFSET(Jul_12!Q$3, 2+3*(ROW(Jul_12!Q22)-3), 0) )</f>
        <v>1559.2500377079357</v>
      </c>
      <c r="H22" s="22">
        <f ca="1">AVERAGE(OFFSET(Jul_12!R$3, 0+3*(ROW(Jul_12!R22)-3), 0),OFFSET(Jul_12!R$3, 1+3*(ROW(Jul_12!R22)-3), 0), OFFSET(Jul_12!R$3, 2+3*(ROW(Jul_12!R22)-3), 0) )</f>
        <v>1393.7185025591498</v>
      </c>
      <c r="I22" s="22">
        <f ca="1">AVERAGE(OFFSET(Jul_12!S$3, 0+3*(ROW(Jul_12!S22)-3), 0),OFFSET(Jul_12!S$3, 1+3*(ROW(Jul_12!S22)-3), 0), OFFSET(Jul_12!S$3, 2+3*(ROW(Jul_12!S22)-3), 0) )</f>
        <v>1403.3250339371423</v>
      </c>
      <c r="J22" s="22">
        <f ca="1">AVERAGE(OFFSET(Jul_12!W$3, 0+3*(ROW(Jul_12!W22)-3), 0),OFFSET(Jul_12!W$3, 1+3*(ROW(Jul_12!W22)-3), 0), OFFSET(Jul_12!W$3, 2+3*(ROW(Jul_12!W22)-3), 0) )</f>
        <v>1344.5666666666666</v>
      </c>
    </row>
    <row r="23" spans="1:10">
      <c r="A23" s="5">
        <v>21</v>
      </c>
      <c r="B23" s="25">
        <f ca="1">OFFSET(Jul_12!$C$3,(ROW(Jul_12!C23)-2)*3-1,0)</f>
        <v>1637.0237593984959</v>
      </c>
      <c r="C23" s="22">
        <f ca="1">AVERAGE(OFFSET(Jul_12!G$3, 0+3*(ROW(Jul_12!G23)-3), 0),OFFSET(Jul_12!G$3, 1+3*(ROW(Jul_12!G23)-3), 0), OFFSET(Jul_12!G$3, 2+3*(ROW(Jul_12!G23)-3), 0) )</f>
        <v>1941.3159500977979</v>
      </c>
      <c r="D23" s="22">
        <f ca="1">AVERAGE(OFFSET(Jul_12!H$3, 0+3*(ROW(Jul_12!H23)-3), 0),OFFSET(Jul_12!H$3, 1+3*(ROW(Jul_12!H23)-3), 0), OFFSET(Jul_12!H$3, 2+3*(ROW(Jul_12!H23)-3), 0) )</f>
        <v>1735.2239176096093</v>
      </c>
      <c r="E23" s="22">
        <f ca="1">AVERAGE(OFFSET(Jul_12!I$3, 0+3*(ROW(Jul_12!I23)-3), 0),OFFSET(Jul_12!I$3, 1+3*(ROW(Jul_12!I23)-3), 0), OFFSET(Jul_12!I$3, 2+3*(ROW(Jul_12!I23)-3), 0) )</f>
        <v>1747.1843550880178</v>
      </c>
      <c r="F23" s="22">
        <f ca="1">AVERAGE(OFFSET(Jul_12!M$3, 0+3*(ROW(Jul_12!M23)-3), 0),OFFSET(Jul_12!M$3, 1+3*(ROW(Jul_12!M23)-3), 0), OFFSET(Jul_12!M$3, 2+3*(ROW(Jul_12!M23)-3), 0) )</f>
        <v>1789.5830847176046</v>
      </c>
      <c r="G23" s="22">
        <f ca="1">AVERAGE(OFFSET(Jul_12!Q$3, 0+3*(ROW(Jul_12!Q23)-3), 0),OFFSET(Jul_12!Q$3, 1+3*(ROW(Jul_12!Q23)-3), 0), OFFSET(Jul_12!Q$3, 2+3*(ROW(Jul_12!Q23)-3), 0) )</f>
        <v>1976.8546470998001</v>
      </c>
      <c r="H23" s="22">
        <f ca="1">AVERAGE(OFFSET(Jul_12!R$3, 0+3*(ROW(Jul_12!R23)-3), 0),OFFSET(Jul_12!R$3, 1+3*(ROW(Jul_12!R23)-3), 0), OFFSET(Jul_12!R$3, 2+3*(ROW(Jul_12!R23)-3), 0) )</f>
        <v>1766.9897911838978</v>
      </c>
      <c r="I23" s="22">
        <f ca="1">AVERAGE(OFFSET(Jul_12!S$3, 0+3*(ROW(Jul_12!S23)-3), 0),OFFSET(Jul_12!S$3, 1+3*(ROW(Jul_12!S23)-3), 0), OFFSET(Jul_12!S$3, 2+3*(ROW(Jul_12!S23)-3), 0) )</f>
        <v>1779.16918238982</v>
      </c>
      <c r="J23" s="22">
        <f ca="1">AVERAGE(OFFSET(Jul_12!W$3, 0+3*(ROW(Jul_12!W23)-3), 0),OFFSET(Jul_12!W$3, 1+3*(ROW(Jul_12!W23)-3), 0), OFFSET(Jul_12!W$3, 2+3*(ROW(Jul_12!W23)-3), 0) )</f>
        <v>1713.4333333333334</v>
      </c>
    </row>
    <row r="24" spans="1:10">
      <c r="A24" s="5">
        <v>22</v>
      </c>
      <c r="B24" s="25">
        <f ca="1">OFFSET(Jul_12!$C$3,(ROW(Jul_12!C24)-2)*3-1,0)</f>
        <v>1568.8144360902252</v>
      </c>
      <c r="C24" s="22">
        <f ca="1">AVERAGE(OFFSET(Jul_12!G$3, 0+3*(ROW(Jul_12!G24)-3), 0),OFFSET(Jul_12!G$3, 1+3*(ROW(Jul_12!G24)-3), 0), OFFSET(Jul_12!G$3, 2+3*(ROW(Jul_12!G24)-3), 0) )</f>
        <v>2036.3435954080624</v>
      </c>
      <c r="D24" s="22">
        <f ca="1">AVERAGE(OFFSET(Jul_12!H$3, 0+3*(ROW(Jul_12!H24)-3), 0),OFFSET(Jul_12!H$3, 1+3*(ROW(Jul_12!H24)-3), 0), OFFSET(Jul_12!H$3, 2+3*(ROW(Jul_12!H24)-3), 0) )</f>
        <v>1820.1633335600052</v>
      </c>
      <c r="E24" s="22">
        <f ca="1">AVERAGE(OFFSET(Jul_12!I$3, 0+3*(ROW(Jul_12!I24)-3), 0),OFFSET(Jul_12!I$3, 1+3*(ROW(Jul_12!I24)-3), 0), OFFSET(Jul_12!I$3, 2+3*(ROW(Jul_12!I24)-3), 0) )</f>
        <v>1832.7092358672562</v>
      </c>
      <c r="F24" s="22">
        <f ca="1">AVERAGE(OFFSET(Jul_12!M$3, 0+3*(ROW(Jul_12!M24)-3), 0),OFFSET(Jul_12!M$3, 1+3*(ROW(Jul_12!M24)-3), 0), OFFSET(Jul_12!M$3, 2+3*(ROW(Jul_12!M24)-3), 0) )</f>
        <v>1876.6476360139447</v>
      </c>
      <c r="G24" s="22">
        <f ca="1">AVERAGE(OFFSET(Jul_12!Q$3, 0+3*(ROW(Jul_12!Q24)-3), 0),OFFSET(Jul_12!Q$3, 1+3*(ROW(Jul_12!Q24)-3), 0), OFFSET(Jul_12!Q$3, 2+3*(ROW(Jul_12!Q24)-3), 0) )</f>
        <v>2070.1162730270698</v>
      </c>
      <c r="H24" s="22">
        <f ca="1">AVERAGE(OFFSET(Jul_12!R$3, 0+3*(ROW(Jul_12!R24)-3), 0),OFFSET(Jul_12!R$3, 1+3*(ROW(Jul_12!R24)-3), 0), OFFSET(Jul_12!R$3, 2+3*(ROW(Jul_12!R24)-3), 0) )</f>
        <v>1850.3506701258373</v>
      </c>
      <c r="I24" s="22">
        <f ca="1">AVERAGE(OFFSET(Jul_12!S$3, 0+3*(ROW(Jul_12!S24)-3), 0),OFFSET(Jul_12!S$3, 1+3*(ROW(Jul_12!S24)-3), 0), OFFSET(Jul_12!S$3, 2+3*(ROW(Jul_12!S24)-3), 0) )</f>
        <v>1863.1046457243626</v>
      </c>
      <c r="J24" s="22">
        <f ca="1">AVERAGE(OFFSET(Jul_12!W$3, 0+3*(ROW(Jul_12!W24)-3), 0),OFFSET(Jul_12!W$3, 1+3*(ROW(Jul_12!W24)-3), 0), OFFSET(Jul_12!W$3, 2+3*(ROW(Jul_12!W24)-3), 0) )</f>
        <v>1794.8333333333333</v>
      </c>
    </row>
    <row r="25" spans="1:10">
      <c r="A25" s="5">
        <v>23</v>
      </c>
      <c r="B25" s="25">
        <f ca="1">OFFSET(Jul_12!$C$3,(ROW(Jul_12!C25)-2)*3-1,0)</f>
        <v>2668.6897744360899</v>
      </c>
      <c r="C25" s="22">
        <f ca="1">AVERAGE(OFFSET(Jul_12!G$3, 0+3*(ROW(Jul_12!G25)-3), 0),OFFSET(Jul_12!G$3, 1+3*(ROW(Jul_12!G25)-3), 0), OFFSET(Jul_12!G$3, 2+3*(ROW(Jul_12!G25)-3), 0) )</f>
        <v>3712.7295722795993</v>
      </c>
      <c r="D25" s="22">
        <f ca="1">AVERAGE(OFFSET(Jul_12!H$3, 0+3*(ROW(Jul_12!H25)-3), 0),OFFSET(Jul_12!H$3, 1+3*(ROW(Jul_12!H25)-3), 0), OFFSET(Jul_12!H$3, 2+3*(ROW(Jul_12!H25)-3), 0) )</f>
        <v>3318.5825074540321</v>
      </c>
      <c r="E25" s="22">
        <f ca="1">AVERAGE(OFFSET(Jul_12!I$3, 0+3*(ROW(Jul_12!I25)-3), 0),OFFSET(Jul_12!I$3, 1+3*(ROW(Jul_12!I25)-3), 0), OFFSET(Jul_12!I$3, 2+3*(ROW(Jul_12!I25)-3), 0) )</f>
        <v>3341.4566150516398</v>
      </c>
      <c r="F25" s="22">
        <f ca="1">AVERAGE(OFFSET(Jul_12!M$3, 0+3*(ROW(Jul_12!M25)-3), 0),OFFSET(Jul_12!M$3, 1+3*(ROW(Jul_12!M25)-3), 0), OFFSET(Jul_12!M$3, 2+3*(ROW(Jul_12!M25)-3), 0) )</f>
        <v>3369.6089743313273</v>
      </c>
      <c r="G25" s="22">
        <f ca="1">AVERAGE(OFFSET(Jul_12!Q$3, 0+3*(ROW(Jul_12!Q25)-3), 0),OFFSET(Jul_12!Q$3, 1+3*(ROW(Jul_12!Q25)-3), 0), OFFSET(Jul_12!Q$3, 2+3*(ROW(Jul_12!Q25)-3), 0) )</f>
        <v>3771.9281589176339</v>
      </c>
      <c r="H25" s="22">
        <f ca="1">AVERAGE(OFFSET(Jul_12!R$3, 0+3*(ROW(Jul_12!R25)-3), 0),OFFSET(Jul_12!R$3, 1+3*(ROW(Jul_12!R25)-3), 0), OFFSET(Jul_12!R$3, 2+3*(ROW(Jul_12!R25)-3), 0) )</f>
        <v>3371.4965132436773</v>
      </c>
      <c r="I25" s="22">
        <f ca="1">AVERAGE(OFFSET(Jul_12!S$3, 0+3*(ROW(Jul_12!S25)-3), 0),OFFSET(Jul_12!S$3, 1+3*(ROW(Jul_12!S25)-3), 0), OFFSET(Jul_12!S$3, 2+3*(ROW(Jul_12!S25)-3), 0) )</f>
        <v>3394.7353430258713</v>
      </c>
      <c r="J25" s="22">
        <f ca="1">AVERAGE(OFFSET(Jul_12!W$3, 0+3*(ROW(Jul_12!W25)-3), 0),OFFSET(Jul_12!W$3, 1+3*(ROW(Jul_12!W25)-3), 0), OFFSET(Jul_12!W$3, 2+3*(ROW(Jul_12!W25)-3), 0) )</f>
        <v>3247.4333333333329</v>
      </c>
    </row>
    <row r="26" spans="1:10">
      <c r="A26" s="5">
        <v>24</v>
      </c>
      <c r="B26" s="25">
        <f ca="1">OFFSET(Jul_12!$C$3,(ROW(Jul_12!C26)-2)*3-1,0)</f>
        <v>1807.547067669173</v>
      </c>
      <c r="C26" s="22">
        <f ca="1">AVERAGE(OFFSET(Jul_12!G$3, 0+3*(ROW(Jul_12!G26)-3), 0),OFFSET(Jul_12!G$3, 1+3*(ROW(Jul_12!G26)-3), 0), OFFSET(Jul_12!G$3, 2+3*(ROW(Jul_12!G26)-3), 0) )</f>
        <v>2256.3765836742241</v>
      </c>
      <c r="D26" s="22">
        <f ca="1">AVERAGE(OFFSET(Jul_12!H$3, 0+3*(ROW(Jul_12!H26)-3), 0),OFFSET(Jul_12!H$3, 1+3*(ROW(Jul_12!H26)-3), 0), OFFSET(Jul_12!H$3, 2+3*(ROW(Jul_12!H26)-3), 0) )</f>
        <v>2016.8374009024817</v>
      </c>
      <c r="E26" s="22">
        <f ca="1">AVERAGE(OFFSET(Jul_12!I$3, 0+3*(ROW(Jul_12!I26)-3), 0),OFFSET(Jul_12!I$3, 1+3*(ROW(Jul_12!I26)-3), 0), OFFSET(Jul_12!I$3, 2+3*(ROW(Jul_12!I26)-3), 0) )</f>
        <v>2030.738925306802</v>
      </c>
      <c r="F26" s="22">
        <f ca="1">AVERAGE(OFFSET(Jul_12!M$3, 0+3*(ROW(Jul_12!M26)-3), 0),OFFSET(Jul_12!M$3, 1+3*(ROW(Jul_12!M26)-3), 0), OFFSET(Jul_12!M$3, 2+3*(ROW(Jul_12!M26)-3), 0) )</f>
        <v>2011.2025551497834</v>
      </c>
      <c r="G26" s="22">
        <f ca="1">AVERAGE(OFFSET(Jul_12!Q$3, 0+3*(ROW(Jul_12!Q26)-3), 0),OFFSET(Jul_12!Q$3, 1+3*(ROW(Jul_12!Q26)-3), 0), OFFSET(Jul_12!Q$3, 2+3*(ROW(Jul_12!Q26)-3), 0) )</f>
        <v>2293.6037156011521</v>
      </c>
      <c r="H26" s="22">
        <f ca="1">AVERAGE(OFFSET(Jul_12!R$3, 0+3*(ROW(Jul_12!R26)-3), 0),OFFSET(Jul_12!R$3, 1+3*(ROW(Jul_12!R26)-3), 0), OFFSET(Jul_12!R$3, 2+3*(ROW(Jul_12!R26)-3), 0) )</f>
        <v>2050.1124634704065</v>
      </c>
      <c r="I26" s="22">
        <f ca="1">AVERAGE(OFFSET(Jul_12!S$3, 0+3*(ROW(Jul_12!S26)-3), 0),OFFSET(Jul_12!S$3, 1+3*(ROW(Jul_12!S26)-3), 0), OFFSET(Jul_12!S$3, 2+3*(ROW(Jul_12!S26)-3), 0) )</f>
        <v>2064.2433440410373</v>
      </c>
      <c r="J26" s="22">
        <f ca="1">AVERAGE(OFFSET(Jul_12!W$3, 0+3*(ROW(Jul_12!W26)-3), 0),OFFSET(Jul_12!W$3, 1+3*(ROW(Jul_12!W26)-3), 0), OFFSET(Jul_12!W$3, 2+3*(ROW(Jul_12!W26)-3), 0) )</f>
        <v>1979.8333333333333</v>
      </c>
    </row>
    <row r="27" spans="1:10">
      <c r="A27" s="5">
        <v>25</v>
      </c>
      <c r="B27" s="25">
        <f ca="1">OFFSET(Jul_12!$C$3,(ROW(Jul_12!C27)-2)*3-1,0)</f>
        <v>1560.2882706766918</v>
      </c>
      <c r="C27" s="22">
        <f ca="1">AVERAGE(OFFSET(Jul_12!G$3, 0+3*(ROW(Jul_12!G27)-3), 0),OFFSET(Jul_12!G$3, 1+3*(ROW(Jul_12!G27)-3), 0), OFFSET(Jul_12!G$3, 2+3*(ROW(Jul_12!G27)-3), 0) )</f>
        <v>1926.6484091944978</v>
      </c>
      <c r="D27" s="22">
        <f ca="1">AVERAGE(OFFSET(Jul_12!H$3, 0+3*(ROW(Jul_12!H27)-3), 0),OFFSET(Jul_12!H$3, 1+3*(ROW(Jul_12!H27)-3), 0), OFFSET(Jul_12!H$3, 2+3*(ROW(Jul_12!H27)-3), 0) )</f>
        <v>1722.1134974399095</v>
      </c>
      <c r="E27" s="22">
        <f ca="1">AVERAGE(OFFSET(Jul_12!I$3, 0+3*(ROW(Jul_12!I27)-3), 0),OFFSET(Jul_12!I$3, 1+3*(ROW(Jul_12!I27)-3), 0), OFFSET(Jul_12!I$3, 2+3*(ROW(Jul_12!I27)-3), 0) )</f>
        <v>1733.9835682750481</v>
      </c>
      <c r="F27" s="22">
        <f ca="1">AVERAGE(OFFSET(Jul_12!M$3, 0+3*(ROW(Jul_12!M27)-3), 0),OFFSET(Jul_12!M$3, 1+3*(ROW(Jul_12!M27)-3), 0), OFFSET(Jul_12!M$3, 2+3*(ROW(Jul_12!M27)-3), 0) )</f>
        <v>1745.0040610397302</v>
      </c>
      <c r="G27" s="22">
        <f ca="1">AVERAGE(OFFSET(Jul_12!Q$3, 0+3*(ROW(Jul_12!Q27)-3), 0),OFFSET(Jul_12!Q$3, 1+3*(ROW(Jul_12!Q27)-3), 0), OFFSET(Jul_12!Q$3, 2+3*(ROW(Jul_12!Q27)-3), 0) )</f>
        <v>1964.5737811041624</v>
      </c>
      <c r="H27" s="22">
        <f ca="1">AVERAGE(OFFSET(Jul_12!R$3, 0+3*(ROW(Jul_12!R27)-3), 0),OFFSET(Jul_12!R$3, 1+3*(ROW(Jul_12!R27)-3), 0), OFFSET(Jul_12!R$3, 2+3*(ROW(Jul_12!R27)-3), 0) )</f>
        <v>1756.0126741393922</v>
      </c>
      <c r="I27" s="22">
        <f ca="1">AVERAGE(OFFSET(Jul_12!S$3, 0+3*(ROW(Jul_12!S27)-3), 0),OFFSET(Jul_12!S$3, 1+3*(ROW(Jul_12!S27)-3), 0), OFFSET(Jul_12!S$3, 2+3*(ROW(Jul_12!S27)-3), 0) )</f>
        <v>1768.1164029937463</v>
      </c>
      <c r="J27" s="22">
        <f ca="1">AVERAGE(OFFSET(Jul_12!W$3, 0+3*(ROW(Jul_12!W27)-3), 0),OFFSET(Jul_12!W$3, 1+3*(ROW(Jul_12!W27)-3), 0), OFFSET(Jul_12!W$3, 2+3*(ROW(Jul_12!W27)-3), 0) )</f>
        <v>1704.3666666666668</v>
      </c>
    </row>
    <row r="28" spans="1:10">
      <c r="A28" s="5">
        <v>26</v>
      </c>
      <c r="B28" s="25">
        <f ca="1">OFFSET(Jul_12!$C$3,(ROW(Jul_12!C28)-2)*3-1,0)</f>
        <v>2626.0589473684208</v>
      </c>
      <c r="C28" s="22">
        <f ca="1">AVERAGE(OFFSET(Jul_12!G$3, 0+3*(ROW(Jul_12!G28)-3), 0),OFFSET(Jul_12!G$3, 1+3*(ROW(Jul_12!G28)-3), 0), OFFSET(Jul_12!G$3, 2+3*(ROW(Jul_12!G28)-3), 0) )</f>
        <v>3322.3901368584616</v>
      </c>
      <c r="D28" s="22">
        <f ca="1">AVERAGE(OFFSET(Jul_12!H$3, 0+3*(ROW(Jul_12!H28)-3), 0),OFFSET(Jul_12!H$3, 1+3*(ROW(Jul_12!H28)-3), 0), OFFSET(Jul_12!H$3, 2+3*(ROW(Jul_12!H28)-3), 0) )</f>
        <v>2969.6818948078176</v>
      </c>
      <c r="E28" s="22">
        <f ca="1">AVERAGE(OFFSET(Jul_12!I$3, 0+3*(ROW(Jul_12!I28)-3), 0),OFFSET(Jul_12!I$3, 1+3*(ROW(Jul_12!I28)-3), 0), OFFSET(Jul_12!I$3, 2+3*(ROW(Jul_12!I28)-3), 0) )</f>
        <v>2990.1511231726158</v>
      </c>
      <c r="F28" s="22">
        <f ca="1">AVERAGE(OFFSET(Jul_12!M$3, 0+3*(ROW(Jul_12!M28)-3), 0),OFFSET(Jul_12!M$3, 1+3*(ROW(Jul_12!M28)-3), 0), OFFSET(Jul_12!M$3, 2+3*(ROW(Jul_12!M28)-3), 0) )</f>
        <v>3005.1663199073223</v>
      </c>
      <c r="G28" s="22">
        <f ca="1">AVERAGE(OFFSET(Jul_12!Q$3, 0+3*(ROW(Jul_12!Q28)-3), 0),OFFSET(Jul_12!Q$3, 1+3*(ROW(Jul_12!Q28)-3), 0), OFFSET(Jul_12!Q$3, 2+3*(ROW(Jul_12!Q28)-3), 0) )</f>
        <v>3358.8168498069463</v>
      </c>
      <c r="H28" s="22">
        <f ca="1">AVERAGE(OFFSET(Jul_12!R$3, 0+3*(ROW(Jul_12!R28)-3), 0),OFFSET(Jul_12!R$3, 1+3*(ROW(Jul_12!R28)-3), 0), OFFSET(Jul_12!R$3, 2+3*(ROW(Jul_12!R28)-3), 0) )</f>
        <v>3002.2415116723096</v>
      </c>
      <c r="I28" s="22">
        <f ca="1">AVERAGE(OFFSET(Jul_12!S$3, 0+3*(ROW(Jul_12!S28)-3), 0),OFFSET(Jul_12!S$3, 1+3*(ROW(Jul_12!S28)-3), 0), OFFSET(Jul_12!S$3, 2+3*(ROW(Jul_12!S28)-3), 0) )</f>
        <v>3022.9351648262514</v>
      </c>
      <c r="J28" s="22">
        <f ca="1">AVERAGE(OFFSET(Jul_12!W$3, 0+3*(ROW(Jul_12!W28)-3), 0),OFFSET(Jul_12!W$3, 1+3*(ROW(Jul_12!W28)-3), 0), OFFSET(Jul_12!W$3, 2+3*(ROW(Jul_12!W28)-3), 0) )</f>
        <v>2913.7666666666664</v>
      </c>
    </row>
    <row r="29" spans="1:10">
      <c r="A29" s="5">
        <v>27</v>
      </c>
      <c r="B29" s="25">
        <f ca="1">OFFSET(Jul_12!$C$3,(ROW(Jul_12!C29)-2)*3-1,0)</f>
        <v>2933.0009022556387</v>
      </c>
      <c r="C29" s="22">
        <f ca="1">AVERAGE(OFFSET(Jul_12!G$3, 0+3*(ROW(Jul_12!G29)-3), 0),OFFSET(Jul_12!G$3, 1+3*(ROW(Jul_12!G29)-3), 0), OFFSET(Jul_12!G$3, 2+3*(ROW(Jul_12!G29)-3), 0) )</f>
        <v>2859.9054799210949</v>
      </c>
      <c r="D29" s="22">
        <f ca="1">AVERAGE(OFFSET(Jul_12!H$3, 0+3*(ROW(Jul_12!H29)-3), 0),OFFSET(Jul_12!H$3, 1+3*(ROW(Jul_12!H29)-3), 0), OFFSET(Jul_12!H$3, 2+3*(ROW(Jul_12!H29)-3), 0) )</f>
        <v>2556.2950691317783</v>
      </c>
      <c r="E29" s="22">
        <f ca="1">AVERAGE(OFFSET(Jul_12!I$3, 0+3*(ROW(Jul_12!I29)-3), 0),OFFSET(Jul_12!I$3, 1+3*(ROW(Jul_12!I29)-3), 0), OFFSET(Jul_12!I$3, 2+3*(ROW(Jul_12!I29)-3), 0) )</f>
        <v>2573.9149319289859</v>
      </c>
      <c r="F29" s="22">
        <f ca="1">AVERAGE(OFFSET(Jul_12!M$3, 0+3*(ROW(Jul_12!M29)-3), 0),OFFSET(Jul_12!M$3, 1+3*(ROW(Jul_12!M29)-3), 0), OFFSET(Jul_12!M$3, 2+3*(ROW(Jul_12!M29)-3), 0) )</f>
        <v>2538.4007788471422</v>
      </c>
      <c r="G29" s="22">
        <f ca="1">AVERAGE(OFFSET(Jul_12!Q$3, 0+3*(ROW(Jul_12!Q29)-3), 0),OFFSET(Jul_12!Q$3, 1+3*(ROW(Jul_12!Q29)-3), 0), OFFSET(Jul_12!Q$3, 2+3*(ROW(Jul_12!Q29)-3), 0) )</f>
        <v>2881.8693560654679</v>
      </c>
      <c r="H29" s="22">
        <f ca="1">AVERAGE(OFFSET(Jul_12!R$3, 0+3*(ROW(Jul_12!R29)-3), 0),OFFSET(Jul_12!R$3, 1+3*(ROW(Jul_12!R29)-3), 0), OFFSET(Jul_12!R$3, 2+3*(ROW(Jul_12!R29)-3), 0) )</f>
        <v>2575.9272383349467</v>
      </c>
      <c r="I29" s="22">
        <f ca="1">AVERAGE(OFFSET(Jul_12!S$3, 0+3*(ROW(Jul_12!S29)-3), 0),OFFSET(Jul_12!S$3, 1+3*(ROW(Jul_12!S29)-3), 0), OFFSET(Jul_12!S$3, 2+3*(ROW(Jul_12!S29)-3), 0) )</f>
        <v>2593.6824204589207</v>
      </c>
      <c r="J29" s="22">
        <f ca="1">AVERAGE(OFFSET(Jul_12!W$3, 0+3*(ROW(Jul_12!W29)-3), 0),OFFSET(Jul_12!W$3, 1+3*(ROW(Jul_12!W29)-3), 0), OFFSET(Jul_12!W$3, 2+3*(ROW(Jul_12!W29)-3), 0) )</f>
        <v>2511.0666666666671</v>
      </c>
    </row>
    <row r="30" spans="1:10">
      <c r="A30" s="5">
        <v>28</v>
      </c>
      <c r="B30" s="25">
        <f ca="1">OFFSET(Jul_12!$C$3,(ROW(Jul_12!C30)-2)*3-1,0)</f>
        <v>1781.9685714285711</v>
      </c>
      <c r="C30" s="22">
        <f ca="1">AVERAGE(OFFSET(Jul_12!G$3, 0+3*(ROW(Jul_12!G30)-3), 0),OFFSET(Jul_12!G$3, 1+3*(ROW(Jul_12!G30)-3), 0), OFFSET(Jul_12!G$3, 2+3*(ROW(Jul_12!G30)-3), 0) )</f>
        <v>2200.2636336060459</v>
      </c>
      <c r="D30" s="22">
        <f ca="1">AVERAGE(OFFSET(Jul_12!H$3, 0+3*(ROW(Jul_12!H30)-3), 0),OFFSET(Jul_12!H$3, 1+3*(ROW(Jul_12!H30)-3), 0), OFFSET(Jul_12!H$3, 2+3*(ROW(Jul_12!H30)-3), 0) )</f>
        <v>1966.6814574348402</v>
      </c>
      <c r="E30" s="22">
        <f ca="1">AVERAGE(OFFSET(Jul_12!I$3, 0+3*(ROW(Jul_12!I30)-3), 0),OFFSET(Jul_12!I$3, 1+3*(ROW(Jul_12!I30)-3), 0), OFFSET(Jul_12!I$3, 2+3*(ROW(Jul_12!I30)-3), 0) )</f>
        <v>1980.2372702454413</v>
      </c>
      <c r="F30" s="22">
        <f ca="1">AVERAGE(OFFSET(Jul_12!M$3, 0+3*(ROW(Jul_12!M30)-3), 0),OFFSET(Jul_12!M$3, 1+3*(ROW(Jul_12!M30)-3), 0), OFFSET(Jul_12!M$3, 2+3*(ROW(Jul_12!M30)-3), 0) )</f>
        <v>1969.9965680842645</v>
      </c>
      <c r="G30" s="22">
        <f ca="1">AVERAGE(OFFSET(Jul_12!Q$3, 0+3*(ROW(Jul_12!Q30)-3), 0),OFFSET(Jul_12!Q$3, 1+3*(ROW(Jul_12!Q30)-3), 0), OFFSET(Jul_12!Q$3, 2+3*(ROW(Jul_12!Q30)-3), 0) )</f>
        <v>2225.0254143977886</v>
      </c>
      <c r="H30" s="22">
        <f ca="1">AVERAGE(OFFSET(Jul_12!R$3, 0+3*(ROW(Jul_12!R30)-3), 0),OFFSET(Jul_12!R$3, 1+3*(ROW(Jul_12!R30)-3), 0), OFFSET(Jul_12!R$3, 2+3*(ROW(Jul_12!R30)-3), 0) )</f>
        <v>1988.8145029446516</v>
      </c>
      <c r="I30" s="22">
        <f ca="1">AVERAGE(OFFSET(Jul_12!S$3, 0+3*(ROW(Jul_12!S30)-3), 0),OFFSET(Jul_12!S$3, 1+3*(ROW(Jul_12!S30)-3), 0), OFFSET(Jul_12!S$3, 2+3*(ROW(Jul_12!S30)-3), 0) )</f>
        <v>2002.5228729580094</v>
      </c>
      <c r="J30" s="22">
        <f ca="1">AVERAGE(OFFSET(Jul_12!W$3, 0+3*(ROW(Jul_12!W30)-3), 0),OFFSET(Jul_12!W$3, 1+3*(ROW(Jul_12!W30)-3), 0), OFFSET(Jul_12!W$3, 2+3*(ROW(Jul_12!W30)-3), 0) )</f>
        <v>1931.8999999999999</v>
      </c>
    </row>
    <row r="31" spans="1:10">
      <c r="A31" s="5">
        <v>29</v>
      </c>
      <c r="B31" s="25">
        <f ca="1">OFFSET(Jul_12!$C$3,(ROW(Jul_12!C31)-2)*3-1,0)</f>
        <v>1133.98</v>
      </c>
      <c r="C31" s="22">
        <f ca="1">AVERAGE(OFFSET(Jul_12!G$3, 0+3*(ROW(Jul_12!G31)-3), 0),OFFSET(Jul_12!G$3, 1+3*(ROW(Jul_12!G31)-3), 0), OFFSET(Jul_12!G$3, 2+3*(ROW(Jul_12!G31)-3), 0) )</f>
        <v>1411.8799976009268</v>
      </c>
      <c r="D31" s="22">
        <f ca="1">AVERAGE(OFFSET(Jul_12!H$3, 0+3*(ROW(Jul_12!H31)-3), 0),OFFSET(Jul_12!H$3, 1+3*(ROW(Jul_12!H31)-3), 0), OFFSET(Jul_12!H$3, 2+3*(ROW(Jul_12!H31)-3), 0) )</f>
        <v>1261.9934125139732</v>
      </c>
      <c r="E31" s="22">
        <f ca="1">AVERAGE(OFFSET(Jul_12!I$3, 0+3*(ROW(Jul_12!I31)-3), 0),OFFSET(Jul_12!I$3, 1+3*(ROW(Jul_12!I31)-3), 0), OFFSET(Jul_12!I$3, 2+3*(ROW(Jul_12!I31)-3), 0) )</f>
        <v>1270.6919978408341</v>
      </c>
      <c r="F31" s="22">
        <f ca="1">AVERAGE(OFFSET(Jul_12!M$3, 0+3*(ROW(Jul_12!M31)-3), 0),OFFSET(Jul_12!M$3, 1+3*(ROW(Jul_12!M31)-3), 0), OFFSET(Jul_12!M$3, 2+3*(ROW(Jul_12!M31)-3), 0) )</f>
        <v>1210.8594530094949</v>
      </c>
      <c r="G31" s="22">
        <f ca="1">AVERAGE(OFFSET(Jul_12!Q$3, 0+3*(ROW(Jul_12!Q31)-3), 0),OFFSET(Jul_12!Q$3, 1+3*(ROW(Jul_12!Q31)-3), 0), OFFSET(Jul_12!Q$3, 2+3*(ROW(Jul_12!Q31)-3), 0) )</f>
        <v>1425.5349584451342</v>
      </c>
      <c r="H31" s="22">
        <f ca="1">AVERAGE(OFFSET(Jul_12!R$3, 0+3*(ROW(Jul_12!R31)-3), 0),OFFSET(Jul_12!R$3, 1+3*(ROW(Jul_12!R31)-3), 0), OFFSET(Jul_12!R$3, 2+3*(ROW(Jul_12!R31)-3), 0) )</f>
        <v>1274.1987491309719</v>
      </c>
      <c r="I31" s="22">
        <f ca="1">AVERAGE(OFFSET(Jul_12!S$3, 0+3*(ROW(Jul_12!S31)-3), 0),OFFSET(Jul_12!S$3, 1+3*(ROW(Jul_12!S31)-3), 0), OFFSET(Jul_12!S$3, 2+3*(ROW(Jul_12!S31)-3), 0) )</f>
        <v>1282.9814626006207</v>
      </c>
      <c r="J31" s="22">
        <f ca="1">AVERAGE(OFFSET(Jul_12!W$3, 0+3*(ROW(Jul_12!W31)-3), 0),OFFSET(Jul_12!W$3, 1+3*(ROW(Jul_12!W31)-3), 0), OFFSET(Jul_12!W$3, 2+3*(ROW(Jul_12!W31)-3), 0) )</f>
        <v>1245.2666666666667</v>
      </c>
    </row>
    <row r="32" spans="1:10">
      <c r="A32" s="5">
        <v>30</v>
      </c>
      <c r="B32" s="25">
        <f ca="1">OFFSET(Jul_12!$C$3,(ROW(Jul_12!C32)-2)*3-1,0)</f>
        <v>2140.0675187969923</v>
      </c>
      <c r="C32" s="22">
        <f ca="1">AVERAGE(OFFSET(Jul_12!G$3, 0+3*(ROW(Jul_12!G32)-3), 0),OFFSET(Jul_12!G$3, 1+3*(ROW(Jul_12!G32)-3), 0), OFFSET(Jul_12!G$3, 2+3*(ROW(Jul_12!G32)-3), 0) )</f>
        <v>2314.874499742938</v>
      </c>
      <c r="D32" s="22">
        <f ca="1">AVERAGE(OFFSET(Jul_12!H$3, 0+3*(ROW(Jul_12!H32)-3), 0),OFFSET(Jul_12!H$3, 1+3*(ROW(Jul_12!H32)-3), 0), OFFSET(Jul_12!H$3, 2+3*(ROW(Jul_12!H32)-3), 0) )</f>
        <v>2069.1251200074726</v>
      </c>
      <c r="E32" s="22">
        <f ca="1">AVERAGE(OFFSET(Jul_12!I$3, 0+3*(ROW(Jul_12!I32)-3), 0),OFFSET(Jul_12!I$3, 1+3*(ROW(Jul_12!I32)-3), 0), OFFSET(Jul_12!I$3, 2+3*(ROW(Jul_12!I32)-3), 0) )</f>
        <v>2083.3870497686444</v>
      </c>
      <c r="F32" s="22">
        <f ca="1">AVERAGE(OFFSET(Jul_12!M$3, 0+3*(ROW(Jul_12!M32)-3), 0),OFFSET(Jul_12!M$3, 1+3*(ROW(Jul_12!M32)-3), 0), OFFSET(Jul_12!M$3, 2+3*(ROW(Jul_12!M32)-3), 0) )</f>
        <v>2130.7794286300482</v>
      </c>
      <c r="G32" s="22">
        <f ca="1">AVERAGE(OFFSET(Jul_12!Q$3, 0+3*(ROW(Jul_12!Q32)-3), 0),OFFSET(Jul_12!Q$3, 1+3*(ROW(Jul_12!Q32)-3), 0), OFFSET(Jul_12!Q$3, 2+3*(ROW(Jul_12!Q32)-3), 0) )</f>
        <v>2337.25550661535</v>
      </c>
      <c r="H32" s="22">
        <f ca="1">AVERAGE(OFFSET(Jul_12!R$3, 0+3*(ROW(Jul_12!R32)-3), 0),OFFSET(Jul_12!R$3, 1+3*(ROW(Jul_12!R32)-3), 0), OFFSET(Jul_12!R$3, 2+3*(ROW(Jul_12!R32)-3), 0) )</f>
        <v>2089.1301369256294</v>
      </c>
      <c r="I32" s="22">
        <f ca="1">AVERAGE(OFFSET(Jul_12!S$3, 0+3*(ROW(Jul_12!S32)-3), 0),OFFSET(Jul_12!S$3, 1+3*(ROW(Jul_12!S32)-3), 0), OFFSET(Jul_12!S$3, 2+3*(ROW(Jul_12!S32)-3), 0) )</f>
        <v>2103.5299559538148</v>
      </c>
      <c r="J32" s="22">
        <f ca="1">AVERAGE(OFFSET(Jul_12!W$3, 0+3*(ROW(Jul_12!W32)-3), 0),OFFSET(Jul_12!W$3, 1+3*(ROW(Jul_12!W32)-3), 0), OFFSET(Jul_12!W$3, 2+3*(ROW(Jul_12!W32)-3), 0) )</f>
        <v>2037.6333333333332</v>
      </c>
    </row>
    <row r="33" spans="1:10">
      <c r="A33" s="5">
        <v>31</v>
      </c>
      <c r="B33" s="25">
        <f ca="1">OFFSET(Jul_12!$C$3,(ROW(Jul_12!C33)-2)*3-1,0)</f>
        <v>1364.1864661654133</v>
      </c>
      <c r="C33" s="22">
        <f ca="1">AVERAGE(OFFSET(Jul_12!G$3, 0+3*(ROW(Jul_12!G33)-3), 0),OFFSET(Jul_12!G$3, 1+3*(ROW(Jul_12!G33)-3), 0), OFFSET(Jul_12!G$3, 2+3*(ROW(Jul_12!G33)-3), 0) )</f>
        <v>1365.9429024683711</v>
      </c>
      <c r="D33" s="22">
        <f ca="1">AVERAGE(OFFSET(Jul_12!H$3, 0+3*(ROW(Jul_12!H33)-3), 0),OFFSET(Jul_12!H$3, 1+3*(ROW(Jul_12!H33)-3), 0), OFFSET(Jul_12!H$3, 2+3*(ROW(Jul_12!H33)-3), 0) )</f>
        <v>1220.9330450990233</v>
      </c>
      <c r="E33" s="22">
        <f ca="1">AVERAGE(OFFSET(Jul_12!I$3, 0+3*(ROW(Jul_12!I33)-3), 0),OFFSET(Jul_12!I$3, 1+3*(ROW(Jul_12!I33)-3), 0), OFFSET(Jul_12!I$3, 2+3*(ROW(Jul_12!I33)-3), 0) )</f>
        <v>1229.348612221534</v>
      </c>
      <c r="F33" s="22">
        <f ca="1">AVERAGE(OFFSET(Jul_12!M$3, 0+3*(ROW(Jul_12!M33)-3), 0),OFFSET(Jul_12!M$3, 1+3*(ROW(Jul_12!M33)-3), 0), OFFSET(Jul_12!M$3, 2+3*(ROW(Jul_12!M33)-3), 0) )</f>
        <v>1255.3652531299749</v>
      </c>
      <c r="G33" s="22">
        <f ca="1">AVERAGE(OFFSET(Jul_12!Q$3, 0+3*(ROW(Jul_12!Q33)-3), 0),OFFSET(Jul_12!Q$3, 1+3*(ROW(Jul_12!Q33)-3), 0), OFFSET(Jul_12!Q$3, 2+3*(ROW(Jul_12!Q33)-3), 0) )</f>
        <v>1382.4424940010347</v>
      </c>
      <c r="H33" s="22">
        <f ca="1">AVERAGE(OFFSET(Jul_12!R$3, 0+3*(ROW(Jul_12!R33)-3), 0),OFFSET(Jul_12!R$3, 1+3*(ROW(Jul_12!R33)-3), 0), OFFSET(Jul_12!R$3, 2+3*(ROW(Jul_12!R33)-3), 0) )</f>
        <v>1235.6810235807459</v>
      </c>
      <c r="I33" s="22">
        <f ca="1">AVERAGE(OFFSET(Jul_12!S$3, 0+3*(ROW(Jul_12!S33)-3), 0),OFFSET(Jul_12!S$3, 1+3*(ROW(Jul_12!S33)-3), 0), OFFSET(Jul_12!S$3, 2+3*(ROW(Jul_12!S33)-3), 0) )</f>
        <v>1244.1982446009313</v>
      </c>
      <c r="J33" s="22">
        <f ca="1">AVERAGE(OFFSET(Jul_12!W$3, 0+3*(ROW(Jul_12!W33)-3), 0),OFFSET(Jul_12!W$3, 1+3*(ROW(Jul_12!W33)-3), 0), OFFSET(Jul_12!W$3, 2+3*(ROW(Jul_12!W33)-3), 0) )</f>
        <v>1207.9000000000001</v>
      </c>
    </row>
    <row r="34" spans="1:10">
      <c r="A34" s="5">
        <v>32</v>
      </c>
      <c r="B34" s="25">
        <f ca="1">OFFSET(Jul_12!$C$3,(ROW(Jul_12!C34)-2)*3-1,0)</f>
        <v>2950.0532330827068</v>
      </c>
      <c r="C34" s="22">
        <f ca="1">AVERAGE(OFFSET(Jul_12!G$3, 0+3*(ROW(Jul_12!G34)-3), 0),OFFSET(Jul_12!G$3, 1+3*(ROW(Jul_12!G34)-3), 0), OFFSET(Jul_12!G$3, 2+3*(ROW(Jul_12!G34)-3), 0) )</f>
        <v>3121.5230003688334</v>
      </c>
      <c r="D34" s="22">
        <f ca="1">AVERAGE(OFFSET(Jul_12!H$3, 0+3*(ROW(Jul_12!H34)-3), 0),OFFSET(Jul_12!H$3, 1+3*(ROW(Jul_12!H34)-3), 0), OFFSET(Jul_12!H$3, 2+3*(ROW(Jul_12!H34)-3), 0) )</f>
        <v>2790.1390133510417</v>
      </c>
      <c r="E34" s="22">
        <f ca="1">AVERAGE(OFFSET(Jul_12!I$3, 0+3*(ROW(Jul_12!I34)-3), 0),OFFSET(Jul_12!I$3, 1+3*(ROW(Jul_12!I34)-3), 0), OFFSET(Jul_12!I$3, 2+3*(ROW(Jul_12!I34)-3), 0) )</f>
        <v>2809.37070033195</v>
      </c>
      <c r="F34" s="22">
        <f ca="1">AVERAGE(OFFSET(Jul_12!M$3, 0+3*(ROW(Jul_12!M34)-3), 0),OFFSET(Jul_12!M$3, 1+3*(ROW(Jul_12!M34)-3), 0), OFFSET(Jul_12!M$3, 2+3*(ROW(Jul_12!M34)-3), 0) )</f>
        <v>2857.9669013819735</v>
      </c>
      <c r="G34" s="22">
        <f ca="1">AVERAGE(OFFSET(Jul_12!Q$3, 0+3*(ROW(Jul_12!Q34)-3), 0),OFFSET(Jul_12!Q$3, 1+3*(ROW(Jul_12!Q34)-3), 0), OFFSET(Jul_12!Q$3, 2+3*(ROW(Jul_12!Q34)-3), 0) )</f>
        <v>3151.5620370389788</v>
      </c>
      <c r="H34" s="22">
        <f ca="1">AVERAGE(OFFSET(Jul_12!R$3, 0+3*(ROW(Jul_12!R34)-3), 0),OFFSET(Jul_12!R$3, 1+3*(ROW(Jul_12!R34)-3), 0), OFFSET(Jul_12!R$3, 2+3*(ROW(Jul_12!R34)-3), 0) )</f>
        <v>2816.9890760053786</v>
      </c>
      <c r="I34" s="22">
        <f ca="1">AVERAGE(OFFSET(Jul_12!S$3, 0+3*(ROW(Jul_12!S34)-3), 0),OFFSET(Jul_12!S$3, 1+3*(ROW(Jul_12!S34)-3), 0), OFFSET(Jul_12!S$3, 2+3*(ROW(Jul_12!S34)-3), 0) )</f>
        <v>2836.4058333350818</v>
      </c>
      <c r="J34" s="22">
        <f ca="1">AVERAGE(OFFSET(Jul_12!W$3, 0+3*(ROW(Jul_12!W34)-3), 0),OFFSET(Jul_12!W$3, 1+3*(ROW(Jul_12!W34)-3), 0), OFFSET(Jul_12!W$3, 2+3*(ROW(Jul_12!W34)-3), 0) )</f>
        <v>2745.9</v>
      </c>
    </row>
    <row r="35" spans="1:10">
      <c r="A35" s="5">
        <v>33</v>
      </c>
      <c r="B35" s="25">
        <f ca="1">OFFSET(Jul_12!$C$3,(ROW(Jul_12!C35)-2)*3-1,0)</f>
        <v>1381.2387969924812</v>
      </c>
      <c r="C35" s="22">
        <f ca="1">AVERAGE(OFFSET(Jul_12!G$3, 0+3*(ROW(Jul_12!G35)-3), 0),OFFSET(Jul_12!G$3, 1+3*(ROW(Jul_12!G35)-3), 0), OFFSET(Jul_12!G$3, 2+3*(ROW(Jul_12!G35)-3), 0) )</f>
        <v>1489.5702650684025</v>
      </c>
      <c r="D35" s="22">
        <f ca="1">AVERAGE(OFFSET(Jul_12!H$3, 0+3*(ROW(Jul_12!H35)-3), 0),OFFSET(Jul_12!H$3, 1+3*(ROW(Jul_12!H35)-3), 0), OFFSET(Jul_12!H$3, 2+3*(ROW(Jul_12!H35)-3), 0) )</f>
        <v>1331.436003900636</v>
      </c>
      <c r="E35" s="22">
        <f ca="1">AVERAGE(OFFSET(Jul_12!I$3, 0+3*(ROW(Jul_12!I35)-3), 0),OFFSET(Jul_12!I$3, 1+3*(ROW(Jul_12!I35)-3), 0), OFFSET(Jul_12!I$3, 2+3*(ROW(Jul_12!I35)-3), 0) )</f>
        <v>1340.6132385615622</v>
      </c>
      <c r="F35" s="22">
        <f ca="1">AVERAGE(OFFSET(Jul_12!M$3, 0+3*(ROW(Jul_12!M35)-3), 0),OFFSET(Jul_12!M$3, 1+3*(ROW(Jul_12!M35)-3), 0), OFFSET(Jul_12!M$3, 2+3*(ROW(Jul_12!M35)-3), 0) )</f>
        <v>1323.0335306833683</v>
      </c>
      <c r="G35" s="22">
        <f ca="1">AVERAGE(OFFSET(Jul_12!Q$3, 0+3*(ROW(Jul_12!Q35)-3), 0),OFFSET(Jul_12!Q$3, 1+3*(ROW(Jul_12!Q35)-3), 0), OFFSET(Jul_12!Q$3, 2+3*(ROW(Jul_12!Q35)-3), 0) )</f>
        <v>1512.2548953569055</v>
      </c>
      <c r="H35" s="22">
        <f ca="1">AVERAGE(OFFSET(Jul_12!R$3, 0+3*(ROW(Jul_12!R35)-3), 0),OFFSET(Jul_12!R$3, 1+3*(ROW(Jul_12!R35)-3), 0), OFFSET(Jul_12!R$3, 2+3*(ROW(Jul_12!R35)-3), 0) )</f>
        <v>1351.7124112709864</v>
      </c>
      <c r="I35" s="22">
        <f ca="1">AVERAGE(OFFSET(Jul_12!S$3, 0+3*(ROW(Jul_12!S35)-3), 0),OFFSET(Jul_12!S$3, 1+3*(ROW(Jul_12!S35)-3), 0), OFFSET(Jul_12!S$3, 2+3*(ROW(Jul_12!S35)-3), 0) )</f>
        <v>1361.0294058212148</v>
      </c>
      <c r="J35" s="22">
        <f ca="1">AVERAGE(OFFSET(Jul_12!W$3, 0+3*(ROW(Jul_12!W35)-3), 0),OFFSET(Jul_12!W$3, 1+3*(ROW(Jul_12!W35)-3), 0), OFFSET(Jul_12!W$3, 2+3*(ROW(Jul_12!W35)-3), 0) )</f>
        <v>1312.9333333333332</v>
      </c>
    </row>
    <row r="36" spans="1:10">
      <c r="A36" s="5">
        <v>34</v>
      </c>
      <c r="B36" s="25">
        <f ca="1">OFFSET(Jul_12!$C$3,(ROW(Jul_12!C36)-2)*3-1,0)</f>
        <v>1713.7592481203005</v>
      </c>
      <c r="C36" s="22">
        <f ca="1">AVERAGE(OFFSET(Jul_12!G$3, 0+3*(ROW(Jul_12!G36)-3), 0),OFFSET(Jul_12!G$3, 1+3*(ROW(Jul_12!G36)-3), 0), OFFSET(Jul_12!G$3, 2+3*(ROW(Jul_12!G36)-3), 0) )</f>
        <v>1978.7864159284484</v>
      </c>
      <c r="D36" s="22">
        <f ca="1">AVERAGE(OFFSET(Jul_12!H$3, 0+3*(ROW(Jul_12!H36)-3), 0),OFFSET(Jul_12!H$3, 1+3*(ROW(Jul_12!H36)-3), 0), OFFSET(Jul_12!H$3, 2+3*(ROW(Jul_12!H36)-3), 0) )</f>
        <v>1768.7164815119686</v>
      </c>
      <c r="E36" s="22">
        <f ca="1">AVERAGE(OFFSET(Jul_12!I$3, 0+3*(ROW(Jul_12!I36)-3), 0),OFFSET(Jul_12!I$3, 1+3*(ROW(Jul_12!I36)-3), 0), OFFSET(Jul_12!I$3, 2+3*(ROW(Jul_12!I36)-3), 0) )</f>
        <v>1780.9077743356038</v>
      </c>
      <c r="F36" s="22">
        <f ca="1">AVERAGE(OFFSET(Jul_12!M$3, 0+3*(ROW(Jul_12!M36)-3), 0),OFFSET(Jul_12!M$3, 1+3*(ROW(Jul_12!M36)-3), 0), OFFSET(Jul_12!M$3, 2+3*(ROW(Jul_12!M36)-3), 0) )</f>
        <v>1788.0142777996132</v>
      </c>
      <c r="G36" s="22">
        <f ca="1">AVERAGE(OFFSET(Jul_12!Q$3, 0+3*(ROW(Jul_12!Q36)-3), 0),OFFSET(Jul_12!Q$3, 1+3*(ROW(Jul_12!Q36)-3), 0), OFFSET(Jul_12!Q$3, 2+3*(ROW(Jul_12!Q36)-3), 0) )</f>
        <v>2000.1396553984603</v>
      </c>
      <c r="H36" s="22">
        <f ca="1">AVERAGE(OFFSET(Jul_12!R$3, 0+3*(ROW(Jul_12!R36)-3), 0),OFFSET(Jul_12!R$3, 1+3*(ROW(Jul_12!R36)-3), 0), OFFSET(Jul_12!R$3, 2+3*(ROW(Jul_12!R36)-3), 0) )</f>
        <v>1787.8028398375893</v>
      </c>
      <c r="I36" s="22">
        <f ca="1">AVERAGE(OFFSET(Jul_12!S$3, 0+3*(ROW(Jul_12!S36)-3), 0),OFFSET(Jul_12!S$3, 1+3*(ROW(Jul_12!S36)-3), 0), OFFSET(Jul_12!S$3, 2+3*(ROW(Jul_12!S36)-3), 0) )</f>
        <v>1800.1256898586141</v>
      </c>
      <c r="J36" s="22">
        <f ca="1">AVERAGE(OFFSET(Jul_12!W$3, 0+3*(ROW(Jul_12!W36)-3), 0),OFFSET(Jul_12!W$3, 1+3*(ROW(Jul_12!W36)-3), 0), OFFSET(Jul_12!W$3, 2+3*(ROW(Jul_12!W36)-3), 0) )</f>
        <v>1743.2</v>
      </c>
    </row>
    <row r="37" spans="1:10">
      <c r="A37" s="5">
        <v>35</v>
      </c>
      <c r="B37" s="25">
        <f ca="1">OFFSET(Jul_12!$C$3,(ROW(Jul_12!C37)-2)*3-1,0)</f>
        <v>1295.9771428571428</v>
      </c>
      <c r="C37" s="22">
        <f ca="1">AVERAGE(OFFSET(Jul_12!G$3, 0+3*(ROW(Jul_12!G37)-3), 0),OFFSET(Jul_12!G$3, 1+3*(ROW(Jul_12!G37)-3), 0), OFFSET(Jul_12!G$3, 2+3*(ROW(Jul_12!G37)-3), 0) )</f>
        <v>1359.8347395447747</v>
      </c>
      <c r="D37" s="22">
        <f ca="1">AVERAGE(OFFSET(Jul_12!H$3, 0+3*(ROW(Jul_12!H37)-3), 0),OFFSET(Jul_12!H$3, 1+3*(ROW(Jul_12!H37)-3), 0), OFFSET(Jul_12!H$3, 2+3*(ROW(Jul_12!H37)-3), 0) )</f>
        <v>1215.4733308278112</v>
      </c>
      <c r="E37" s="22">
        <f ca="1">AVERAGE(OFFSET(Jul_12!I$3, 0+3*(ROW(Jul_12!I37)-3), 0),OFFSET(Jul_12!I$3, 1+3*(ROW(Jul_12!I37)-3), 0), OFFSET(Jul_12!I$3, 2+3*(ROW(Jul_12!I37)-3), 0) )</f>
        <v>1223.8512655902973</v>
      </c>
      <c r="F37" s="22">
        <f ca="1">AVERAGE(OFFSET(Jul_12!M$3, 0+3*(ROW(Jul_12!M37)-3), 0),OFFSET(Jul_12!M$3, 1+3*(ROW(Jul_12!M37)-3), 0), OFFSET(Jul_12!M$3, 2+3*(ROW(Jul_12!M37)-3), 0) )</f>
        <v>1220.6532933660192</v>
      </c>
      <c r="G37" s="22">
        <f ca="1">AVERAGE(OFFSET(Jul_12!Q$3, 0+3*(ROW(Jul_12!Q37)-3), 0),OFFSET(Jul_12!Q$3, 1+3*(ROW(Jul_12!Q37)-3), 0), OFFSET(Jul_12!Q$3, 2+3*(ROW(Jul_12!Q37)-3), 0) )</f>
        <v>1370.629760026023</v>
      </c>
      <c r="H37" s="22">
        <f ca="1">AVERAGE(OFFSET(Jul_12!R$3, 0+3*(ROW(Jul_12!R37)-3), 0),OFFSET(Jul_12!R$3, 1+3*(ROW(Jul_12!R37)-3), 0), OFFSET(Jul_12!R$3, 2+3*(ROW(Jul_12!R37)-3), 0) )</f>
        <v>1225.1223411958574</v>
      </c>
      <c r="I37" s="22">
        <f ca="1">AVERAGE(OFFSET(Jul_12!S$3, 0+3*(ROW(Jul_12!S37)-3), 0),OFFSET(Jul_12!S$3, 1+3*(ROW(Jul_12!S37)-3), 0), OFFSET(Jul_12!S$3, 2+3*(ROW(Jul_12!S37)-3), 0) )</f>
        <v>1233.5667840234207</v>
      </c>
      <c r="J37" s="22">
        <f ca="1">AVERAGE(OFFSET(Jul_12!W$3, 0+3*(ROW(Jul_12!W37)-3), 0),OFFSET(Jul_12!W$3, 1+3*(ROW(Jul_12!W37)-3), 0), OFFSET(Jul_12!W$3, 2+3*(ROW(Jul_12!W37)-3), 0) )</f>
        <v>1199.5666666666666</v>
      </c>
    </row>
    <row r="38" spans="1:10">
      <c r="A38" s="5">
        <v>36</v>
      </c>
      <c r="B38" s="25">
        <f ca="1">OFFSET(Jul_12!$C$3,(ROW(Jul_12!C38)-2)*3-1,0)</f>
        <v>1526.1836090225561</v>
      </c>
      <c r="C38" s="22">
        <f ca="1">AVERAGE(OFFSET(Jul_12!G$3, 0+3*(ROW(Jul_12!G38)-3), 0),OFFSET(Jul_12!G$3, 1+3*(ROW(Jul_12!G38)-3), 0), OFFSET(Jul_12!G$3, 2+3*(ROW(Jul_12!G38)-3), 0) )</f>
        <v>1644.9176754755692</v>
      </c>
      <c r="D38" s="22">
        <f ca="1">AVERAGE(OFFSET(Jul_12!H$3, 0+3*(ROW(Jul_12!H38)-3), 0),OFFSET(Jul_12!H$3, 1+3*(ROW(Jul_12!H38)-3), 0), OFFSET(Jul_12!H$3, 2+3*(ROW(Jul_12!H38)-3), 0) )</f>
        <v>1470.2915786789979</v>
      </c>
      <c r="E38" s="22">
        <f ca="1">AVERAGE(OFFSET(Jul_12!I$3, 0+3*(ROW(Jul_12!I38)-3), 0),OFFSET(Jul_12!I$3, 1+3*(ROW(Jul_12!I38)-3), 0), OFFSET(Jul_12!I$3, 2+3*(ROW(Jul_12!I38)-3), 0) )</f>
        <v>1480.4259079280125</v>
      </c>
      <c r="F38" s="22">
        <f ca="1">AVERAGE(OFFSET(Jul_12!M$3, 0+3*(ROW(Jul_12!M38)-3), 0),OFFSET(Jul_12!M$3, 1+3*(ROW(Jul_12!M38)-3), 0), OFFSET(Jul_12!M$3, 2+3*(ROW(Jul_12!M38)-3), 0) )</f>
        <v>1471.1605254891776</v>
      </c>
      <c r="G38" s="22">
        <f ca="1">AVERAGE(OFFSET(Jul_12!Q$3, 0+3*(ROW(Jul_12!Q38)-3), 0),OFFSET(Jul_12!Q$3, 1+3*(ROW(Jul_12!Q38)-3), 0), OFFSET(Jul_12!Q$3, 2+3*(ROW(Jul_12!Q38)-3), 0) )</f>
        <v>1665.4009421044882</v>
      </c>
      <c r="H38" s="22">
        <f ca="1">AVERAGE(OFFSET(Jul_12!R$3, 0+3*(ROW(Jul_12!R38)-3), 0),OFFSET(Jul_12!R$3, 1+3*(ROW(Jul_12!R38)-3), 0), OFFSET(Jul_12!R$3, 2+3*(ROW(Jul_12!R38)-3), 0) )</f>
        <v>1488.6003213457877</v>
      </c>
      <c r="I38" s="22">
        <f ca="1">AVERAGE(OFFSET(Jul_12!S$3, 0+3*(ROW(Jul_12!S38)-3), 0),OFFSET(Jul_12!S$3, 1+3*(ROW(Jul_12!S38)-3), 0), OFFSET(Jul_12!S$3, 2+3*(ROW(Jul_12!S38)-3), 0) )</f>
        <v>1498.8608478940394</v>
      </c>
      <c r="J38" s="22">
        <f ca="1">AVERAGE(OFFSET(Jul_12!W$3, 0+3*(ROW(Jul_12!W38)-3), 0),OFFSET(Jul_12!W$3, 1+3*(ROW(Jul_12!W38)-3), 0), OFFSET(Jul_12!W$3, 2+3*(ROW(Jul_12!W38)-3), 0) )</f>
        <v>1450.1000000000001</v>
      </c>
    </row>
    <row r="39" spans="1:10">
      <c r="A39" s="5">
        <v>37</v>
      </c>
      <c r="B39" s="25">
        <f ca="1">OFFSET(Jul_12!$C$3,(ROW(Jul_12!C39)-2)*3-1,0)</f>
        <v>1176.6108270676691</v>
      </c>
      <c r="C39" s="22">
        <f ca="1">AVERAGE(OFFSET(Jul_12!G$3, 0+3*(ROW(Jul_12!G39)-3), 0),OFFSET(Jul_12!G$3, 1+3*(ROW(Jul_12!G39)-3), 0), OFFSET(Jul_12!G$3, 2+3*(ROW(Jul_12!G39)-3), 0) )</f>
        <v>1264.9992164956645</v>
      </c>
      <c r="D39" s="22">
        <f ca="1">AVERAGE(OFFSET(Jul_12!H$3, 0+3*(ROW(Jul_12!H39)-3), 0),OFFSET(Jul_12!H$3, 1+3*(ROW(Jul_12!H39)-3), 0), OFFSET(Jul_12!H$3, 2+3*(ROW(Jul_12!H39)-3), 0) )</f>
        <v>1130.7056412482023</v>
      </c>
      <c r="E39" s="22">
        <f ca="1">AVERAGE(OFFSET(Jul_12!I$3, 0+3*(ROW(Jul_12!I39)-3), 0),OFFSET(Jul_12!I$3, 1+3*(ROW(Jul_12!I39)-3), 0), OFFSET(Jul_12!I$3, 2+3*(ROW(Jul_12!I39)-3), 0) )</f>
        <v>1138.4992948460981</v>
      </c>
      <c r="F39" s="22">
        <f ca="1">AVERAGE(OFFSET(Jul_12!M$3, 0+3*(ROW(Jul_12!M39)-3), 0),OFFSET(Jul_12!M$3, 1+3*(ROW(Jul_12!M39)-3), 0), OFFSET(Jul_12!M$3, 2+3*(ROW(Jul_12!M39)-3), 0) )</f>
        <v>1167.7939946071228</v>
      </c>
      <c r="G39" s="22">
        <f ca="1">AVERAGE(OFFSET(Jul_12!Q$3, 0+3*(ROW(Jul_12!Q39)-3), 0),OFFSET(Jul_12!Q$3, 1+3*(ROW(Jul_12!Q39)-3), 0), OFFSET(Jul_12!Q$3, 2+3*(ROW(Jul_12!Q39)-3), 0) )</f>
        <v>1278.3347963231627</v>
      </c>
      <c r="H39" s="22">
        <f ca="1">AVERAGE(OFFSET(Jul_12!R$3, 0+3*(ROW(Jul_12!R39)-3), 0),OFFSET(Jul_12!R$3, 1+3*(ROW(Jul_12!R39)-3), 0), OFFSET(Jul_12!R$3, 2+3*(ROW(Jul_12!R39)-3), 0) )</f>
        <v>1142.6255026549461</v>
      </c>
      <c r="I39" s="22">
        <f ca="1">AVERAGE(OFFSET(Jul_12!S$3, 0+3*(ROW(Jul_12!S39)-3), 0),OFFSET(Jul_12!S$3, 1+3*(ROW(Jul_12!S39)-3), 0), OFFSET(Jul_12!S$3, 2+3*(ROW(Jul_12!S39)-3), 0) )</f>
        <v>1150.5013166908464</v>
      </c>
      <c r="J39" s="22">
        <f ca="1">AVERAGE(OFFSET(Jul_12!W$3, 0+3*(ROW(Jul_12!W39)-3), 0),OFFSET(Jul_12!W$3, 1+3*(ROW(Jul_12!W39)-3), 0), OFFSET(Jul_12!W$3, 2+3*(ROW(Jul_12!W39)-3), 0) )</f>
        <v>1117.3333333333333</v>
      </c>
    </row>
    <row r="40" spans="1:10">
      <c r="A40" s="5">
        <v>38</v>
      </c>
      <c r="B40" s="25">
        <f ca="1">OFFSET(Jul_12!$C$3,(ROW(Jul_12!C40)-2)*3-1,0)</f>
        <v>2131.541353383459</v>
      </c>
      <c r="C40" s="22">
        <f ca="1">AVERAGE(OFFSET(Jul_12!G$3, 0+3*(ROW(Jul_12!G40)-3), 0),OFFSET(Jul_12!G$3, 1+3*(ROW(Jul_12!G40)-3), 0), OFFSET(Jul_12!G$3, 2+3*(ROW(Jul_12!G40)-3), 0) )</f>
        <v>2420.1442490443956</v>
      </c>
      <c r="D40" s="22">
        <f ca="1">AVERAGE(OFFSET(Jul_12!H$3, 0+3*(ROW(Jul_12!H40)-3), 0),OFFSET(Jul_12!H$3, 1+3*(ROW(Jul_12!H40)-3), 0), OFFSET(Jul_12!H$3, 2+3*(ROW(Jul_12!H40)-3), 0) )</f>
        <v>2163.2193280004863</v>
      </c>
      <c r="E40" s="22">
        <f ca="1">AVERAGE(OFFSET(Jul_12!I$3, 0+3*(ROW(Jul_12!I40)-3), 0),OFFSET(Jul_12!I$3, 1+3*(ROW(Jul_12!I40)-3), 0), OFFSET(Jul_12!I$3, 2+3*(ROW(Jul_12!I40)-3), 0) )</f>
        <v>2178.1298241399563</v>
      </c>
      <c r="F40" s="22">
        <f ca="1">AVERAGE(OFFSET(Jul_12!M$3, 0+3*(ROW(Jul_12!M40)-3), 0),OFFSET(Jul_12!M$3, 1+3*(ROW(Jul_12!M40)-3), 0), OFFSET(Jul_12!M$3, 2+3*(ROW(Jul_12!M40)-3), 0) )</f>
        <v>2230.4656704285567</v>
      </c>
      <c r="G40" s="22">
        <f ca="1">AVERAGE(OFFSET(Jul_12!Q$3, 0+3*(ROW(Jul_12!Q40)-3), 0),OFFSET(Jul_12!Q$3, 1+3*(ROW(Jul_12!Q40)-3), 0), OFFSET(Jul_12!Q$3, 2+3*(ROW(Jul_12!Q40)-3), 0) )</f>
        <v>2447.357726011885</v>
      </c>
      <c r="H40" s="22">
        <f ca="1">AVERAGE(OFFSET(Jul_12!R$3, 0+3*(ROW(Jul_12!R40)-3), 0),OFFSET(Jul_12!R$3, 1+3*(ROW(Jul_12!R40)-3), 0), OFFSET(Jul_12!R$3, 2+3*(ROW(Jul_12!R40)-3), 0) )</f>
        <v>2187.5437951810741</v>
      </c>
      <c r="I40" s="22">
        <f ca="1">AVERAGE(OFFSET(Jul_12!S$3, 0+3*(ROW(Jul_12!S40)-3), 0),OFFSET(Jul_12!S$3, 1+3*(ROW(Jul_12!S40)-3), 0), OFFSET(Jul_12!S$3, 2+3*(ROW(Jul_12!S40)-3), 0) )</f>
        <v>2202.6219534106967</v>
      </c>
      <c r="J40" s="22">
        <f ca="1">AVERAGE(OFFSET(Jul_12!W$3, 0+3*(ROW(Jul_12!W40)-3), 0),OFFSET(Jul_12!W$3, 1+3*(ROW(Jul_12!W40)-3), 0), OFFSET(Jul_12!W$3, 2+3*(ROW(Jul_12!W40)-3), 0) )</f>
        <v>2124.5666666666671</v>
      </c>
    </row>
    <row r="41" spans="1:10">
      <c r="A41" s="5">
        <v>39</v>
      </c>
      <c r="B41" s="25">
        <f ca="1">OFFSET(Jul_12!$C$3,(ROW(Jul_12!C41)-2)*3-1,0)</f>
        <v>4510.3415037593977</v>
      </c>
      <c r="C41" s="22">
        <f ca="1">AVERAGE(OFFSET(Jul_12!G$3, 0+3*(ROW(Jul_12!G41)-3), 0),OFFSET(Jul_12!G$3, 1+3*(ROW(Jul_12!G41)-3), 0), OFFSET(Jul_12!G$3, 2+3*(ROW(Jul_12!G41)-3), 0) )</f>
        <v>5322.3166264194433</v>
      </c>
      <c r="D41" s="22">
        <f ca="1">AVERAGE(OFFSET(Jul_12!H$3, 0+3*(ROW(Jul_12!H41)-3), 0),OFFSET(Jul_12!H$3, 1+3*(ROW(Jul_12!H41)-3), 0), OFFSET(Jul_12!H$3, 2+3*(ROW(Jul_12!H41)-3), 0) )</f>
        <v>4757.2941987052936</v>
      </c>
      <c r="E41" s="22">
        <f ca="1">AVERAGE(OFFSET(Jul_12!I$3, 0+3*(ROW(Jul_12!I41)-3), 0),OFFSET(Jul_12!I$3, 1+3*(ROW(Jul_12!I41)-3), 0), OFFSET(Jul_12!I$3, 2+3*(ROW(Jul_12!I41)-3), 0) )</f>
        <v>4790.0849637774991</v>
      </c>
      <c r="F41" s="22">
        <f ca="1">AVERAGE(OFFSET(Jul_12!M$3, 0+3*(ROW(Jul_12!M41)-3), 0),OFFSET(Jul_12!M$3, 1+3*(ROW(Jul_12!M41)-3), 0), OFFSET(Jul_12!M$3, 2+3*(ROW(Jul_12!M41)-3), 0) )</f>
        <v>4610.9292712000952</v>
      </c>
      <c r="G41" s="22">
        <f ca="1">AVERAGE(OFFSET(Jul_12!Q$3, 0+3*(ROW(Jul_12!Q41)-3), 0),OFFSET(Jul_12!Q$3, 1+3*(ROW(Jul_12!Q41)-3), 0), OFFSET(Jul_12!Q$3, 2+3*(ROW(Jul_12!Q41)-3), 0) )</f>
        <v>5352.694479474957</v>
      </c>
      <c r="H41" s="22">
        <f ca="1">AVERAGE(OFFSET(Jul_12!R$3, 0+3*(ROW(Jul_12!R41)-3), 0),OFFSET(Jul_12!R$3, 1+3*(ROW(Jul_12!R41)-3), 0), OFFSET(Jul_12!R$3, 2+3*(ROW(Jul_12!R41)-3), 0) )</f>
        <v>4784.4471086604726</v>
      </c>
      <c r="I41" s="22">
        <f ca="1">AVERAGE(OFFSET(Jul_12!S$3, 0+3*(ROW(Jul_12!S41)-3), 0),OFFSET(Jul_12!S$3, 1+3*(ROW(Jul_12!S41)-3), 0), OFFSET(Jul_12!S$3, 2+3*(ROW(Jul_12!S41)-3), 0) )</f>
        <v>4817.4250315274612</v>
      </c>
      <c r="J41" s="22">
        <f ca="1">AVERAGE(OFFSET(Jul_12!W$3, 0+3*(ROW(Jul_12!W41)-3), 0),OFFSET(Jul_12!W$3, 1+3*(ROW(Jul_12!W41)-3), 0), OFFSET(Jul_12!W$3, 2+3*(ROW(Jul_12!W41)-3), 0) )</f>
        <v>4641.8666666666659</v>
      </c>
    </row>
    <row r="42" spans="1:10">
      <c r="A42" s="5">
        <v>40</v>
      </c>
      <c r="B42" s="25">
        <f ca="1">OFFSET(Jul_12!$C$3,(ROW(Jul_12!C42)-2)*3-1,0)</f>
        <v>4049.9285714285711</v>
      </c>
      <c r="C42" s="22">
        <f ca="1">AVERAGE(OFFSET(Jul_12!G$3, 0+3*(ROW(Jul_12!G42)-3), 0),OFFSET(Jul_12!G$3, 1+3*(ROW(Jul_12!G42)-3), 0), OFFSET(Jul_12!G$3, 2+3*(ROW(Jul_12!G42)-3), 0) )</f>
        <v>5357.693622094067</v>
      </c>
      <c r="D42" s="22">
        <f ca="1">AVERAGE(OFFSET(Jul_12!H$3, 0+3*(ROW(Jul_12!H42)-3), 0),OFFSET(Jul_12!H$3, 1+3*(ROW(Jul_12!H42)-3), 0), OFFSET(Jul_12!H$3, 2+3*(ROW(Jul_12!H42)-3), 0) )</f>
        <v>4788.9155373259782</v>
      </c>
      <c r="E42" s="22">
        <f ca="1">AVERAGE(OFFSET(Jul_12!I$3, 0+3*(ROW(Jul_12!I42)-3), 0),OFFSET(Jul_12!I$3, 1+3*(ROW(Jul_12!I42)-3), 0), OFFSET(Jul_12!I$3, 2+3*(ROW(Jul_12!I42)-3), 0) )</f>
        <v>4821.9242598846604</v>
      </c>
      <c r="F42" s="22">
        <f ca="1">AVERAGE(OFFSET(Jul_12!M$3, 0+3*(ROW(Jul_12!M42)-3), 0),OFFSET(Jul_12!M$3, 1+3*(ROW(Jul_12!M42)-3), 0), OFFSET(Jul_12!M$3, 2+3*(ROW(Jul_12!M42)-3), 0) )</f>
        <v>4507.5089722708481</v>
      </c>
      <c r="G42" s="22">
        <f ca="1">AVERAGE(OFFSET(Jul_12!Q$3, 0+3*(ROW(Jul_12!Q42)-3), 0),OFFSET(Jul_12!Q$3, 1+3*(ROW(Jul_12!Q42)-3), 0), OFFSET(Jul_12!Q$3, 2+3*(ROW(Jul_12!Q42)-3), 0) )</f>
        <v>5375.9186914073025</v>
      </c>
      <c r="H42" s="22">
        <f ca="1">AVERAGE(OFFSET(Jul_12!R$3, 0+3*(ROW(Jul_12!R42)-3), 0),OFFSET(Jul_12!R$3, 1+3*(ROW(Jul_12!R42)-3), 0), OFFSET(Jul_12!R$3, 2+3*(ROW(Jul_12!R42)-3), 0) )</f>
        <v>4805.2058151505771</v>
      </c>
      <c r="I42" s="22">
        <f ca="1">AVERAGE(OFFSET(Jul_12!S$3, 0+3*(ROW(Jul_12!S42)-3), 0),OFFSET(Jul_12!S$3, 1+3*(ROW(Jul_12!S42)-3), 0), OFFSET(Jul_12!S$3, 2+3*(ROW(Jul_12!S42)-3), 0) )</f>
        <v>4838.3268222665729</v>
      </c>
      <c r="J42" s="22">
        <f ca="1">AVERAGE(OFFSET(Jul_12!W$3, 0+3*(ROW(Jul_12!W42)-3), 0),OFFSET(Jul_12!W$3, 1+3*(ROW(Jul_12!W42)-3), 0), OFFSET(Jul_12!W$3, 2+3*(ROW(Jul_12!W42)-3), 0) )</f>
        <v>4673</v>
      </c>
    </row>
  </sheetData>
  <mergeCells count="4">
    <mergeCell ref="A1:A2"/>
    <mergeCell ref="B1:B2"/>
    <mergeCell ref="C1:F1"/>
    <mergeCell ref="G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EF79-C76F-5E40-BAF2-7AD379FD4603}">
  <dimension ref="A1:Y24"/>
  <sheetViews>
    <sheetView topLeftCell="T1" workbookViewId="0">
      <selection activeCell="W3" sqref="W3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5">
      <c r="A1" s="30" t="s">
        <v>0</v>
      </c>
      <c r="B1" s="30" t="s">
        <v>3</v>
      </c>
      <c r="C1" s="30" t="s">
        <v>26</v>
      </c>
      <c r="D1" s="32" t="s">
        <v>5</v>
      </c>
      <c r="E1" s="28" t="s">
        <v>6</v>
      </c>
      <c r="F1" s="29"/>
      <c r="G1" s="29"/>
      <c r="H1" s="29"/>
      <c r="I1" s="29"/>
      <c r="J1" s="29"/>
      <c r="K1" s="29"/>
      <c r="L1" s="29"/>
      <c r="M1" s="34"/>
      <c r="N1" s="23"/>
      <c r="O1" s="28" t="s">
        <v>13</v>
      </c>
      <c r="P1" s="29"/>
      <c r="Q1" s="29"/>
      <c r="R1" s="29"/>
      <c r="S1" s="29"/>
      <c r="T1" s="29"/>
      <c r="U1" s="29"/>
      <c r="V1" s="29"/>
      <c r="W1" s="29"/>
    </row>
    <row r="2" spans="1:25" ht="17" thickBot="1">
      <c r="A2" s="31"/>
      <c r="B2" s="31"/>
      <c r="C2" s="31"/>
      <c r="D2" s="33"/>
      <c r="E2" s="11" t="s">
        <v>7</v>
      </c>
      <c r="F2" s="24" t="s">
        <v>8</v>
      </c>
      <c r="G2" s="24" t="s">
        <v>9</v>
      </c>
      <c r="H2" s="24" t="s">
        <v>10</v>
      </c>
      <c r="I2" s="24" t="s">
        <v>17</v>
      </c>
      <c r="J2" s="24" t="s">
        <v>16</v>
      </c>
      <c r="K2" s="24" t="s">
        <v>11</v>
      </c>
      <c r="L2" s="24" t="s">
        <v>14</v>
      </c>
      <c r="M2" s="24" t="s">
        <v>12</v>
      </c>
      <c r="N2" s="24" t="s">
        <v>18</v>
      </c>
      <c r="O2" s="11" t="s">
        <v>7</v>
      </c>
      <c r="P2" s="24" t="s">
        <v>8</v>
      </c>
      <c r="Q2" s="24" t="s">
        <v>9</v>
      </c>
      <c r="R2" s="24" t="s">
        <v>10</v>
      </c>
      <c r="S2" s="24" t="s">
        <v>17</v>
      </c>
      <c r="T2" s="24" t="s">
        <v>16</v>
      </c>
      <c r="U2" s="24" t="s">
        <v>11</v>
      </c>
      <c r="V2" s="24" t="s">
        <v>14</v>
      </c>
      <c r="W2" s="24" t="s">
        <v>12</v>
      </c>
      <c r="X2" s="24" t="s">
        <v>18</v>
      </c>
    </row>
    <row r="3" spans="1:25">
      <c r="A3" s="5">
        <v>1</v>
      </c>
      <c r="B3" s="5">
        <v>125645</v>
      </c>
      <c r="C3" s="25">
        <f>B3/D3</f>
        <v>47234.962406015038</v>
      </c>
      <c r="D3" s="7">
        <f>2.66</f>
        <v>2.66</v>
      </c>
      <c r="E3" s="26">
        <v>25602000</v>
      </c>
      <c r="F3">
        <v>12392</v>
      </c>
      <c r="G3" s="10">
        <f>E3/F3*8*(2-SQRT(2))*(0.75^3)*16.3871</f>
        <v>66934.139128404524</v>
      </c>
      <c r="H3" s="5">
        <f>E3/F3*4/3*3.1415926*(0.75^3)*16.3871</f>
        <v>59828.344332289482</v>
      </c>
      <c r="I3" s="5">
        <f>G3*0.9</f>
        <v>60240.725215564074</v>
      </c>
      <c r="J3" s="10">
        <f>ABS(I3-C3)/C3*100</f>
        <v>27.534186854550867</v>
      </c>
      <c r="K3">
        <v>0.85426000000000002</v>
      </c>
      <c r="L3" s="5">
        <f>K3</f>
        <v>0.85426000000000002</v>
      </c>
      <c r="M3" s="5">
        <f>G3*L3</f>
        <v>57179.157691830849</v>
      </c>
      <c r="N3" s="10">
        <f>ABS(M3-C3)/C3*100</f>
        <v>21.052616069298466</v>
      </c>
      <c r="O3" s="26">
        <v>24940000</v>
      </c>
      <c r="P3">
        <v>12500</v>
      </c>
      <c r="Q3" s="10">
        <f>O3/P3*8*(2-SQRT(2))*(0.75^3)*16.3871</f>
        <v>64640.041968143021</v>
      </c>
      <c r="R3" s="5">
        <f>O3/P3*4/3*3.1415926*(0.75^3)*16.3871</f>
        <v>57777.790808734768</v>
      </c>
      <c r="S3" s="5">
        <f>Q3*0.9</f>
        <v>58176.037771328723</v>
      </c>
      <c r="T3" s="10">
        <f>ABS(S3-C3)/C3*100</f>
        <v>23.163086849245413</v>
      </c>
      <c r="U3">
        <v>0.85918000000000005</v>
      </c>
      <c r="V3" s="5">
        <f>U3</f>
        <v>0.85918000000000005</v>
      </c>
      <c r="W3">
        <v>52069</v>
      </c>
      <c r="X3" s="10">
        <f>ABS(W3-C3)/C3*100</f>
        <v>10.234024433920967</v>
      </c>
      <c r="Y3">
        <f>C3/Q3</f>
        <v>0.73073842416894097</v>
      </c>
    </row>
    <row r="4" spans="1:25">
      <c r="A4" s="5">
        <v>2</v>
      </c>
      <c r="B4" s="5">
        <v>250383</v>
      </c>
      <c r="C4" s="25">
        <f t="shared" ref="C4:C7" si="0">B4/D4</f>
        <v>94128.947368421053</v>
      </c>
      <c r="D4" s="7">
        <f t="shared" ref="D4:D7" si="1">2.66</f>
        <v>2.66</v>
      </c>
      <c r="E4" s="26">
        <v>56982000</v>
      </c>
      <c r="F4">
        <v>14335</v>
      </c>
      <c r="G4" s="10">
        <f t="shared" ref="G4:G7" si="2">E4/F4*8*(2-SQRT(2))*(0.75^3)*16.3871</f>
        <v>128782.00570901821</v>
      </c>
      <c r="H4" s="5">
        <f t="shared" ref="H4:H7" si="3">E4/F4*4/3*3.1415926*(0.75^3)*16.3871</f>
        <v>115110.37987029787</v>
      </c>
      <c r="I4" s="5">
        <f t="shared" ref="I4:I7" si="4">G4*0.9</f>
        <v>115903.8051381164</v>
      </c>
      <c r="J4" s="10">
        <f t="shared" ref="J4:J7" si="5">ABS(I4-C4)/C4*100</f>
        <v>23.133008897325144</v>
      </c>
      <c r="K4">
        <v>0.88514999999999999</v>
      </c>
      <c r="L4" s="5">
        <f t="shared" ref="L4:L7" si="6">K4</f>
        <v>0.88514999999999999</v>
      </c>
      <c r="M4" s="5">
        <f t="shared" ref="M4:M7" si="7">G4*L4</f>
        <v>113991.39235333746</v>
      </c>
      <c r="N4" s="10">
        <f t="shared" ref="N4:N7" si="8">ABS(M4-C4)/C4*100</f>
        <v>21.101314250519263</v>
      </c>
      <c r="O4" s="26">
        <v>48192000</v>
      </c>
      <c r="P4">
        <v>11644</v>
      </c>
      <c r="Q4" s="10">
        <f t="shared" ref="Q4:Q7" si="9">O4/P4*8*(2-SQRT(2))*(0.75^3)*16.3871</f>
        <v>134087.39298469317</v>
      </c>
      <c r="R4" s="5">
        <f t="shared" ref="R4:R7" si="10">O4/P4*4/3*3.1415926*(0.75^3)*16.3871</f>
        <v>119852.54195497505</v>
      </c>
      <c r="S4" s="5">
        <f t="shared" ref="S4:S7" si="11">Q4*0.9</f>
        <v>120678.65368622386</v>
      </c>
      <c r="T4" s="10">
        <f t="shared" ref="T4:T7" si="12">ABS(S4-C4)/C4*100</f>
        <v>28.205676425857767</v>
      </c>
      <c r="U4">
        <v>0.88480000000000003</v>
      </c>
      <c r="V4" s="5">
        <f t="shared" ref="V4:V7" si="13">U4</f>
        <v>0.88480000000000003</v>
      </c>
      <c r="W4" s="26">
        <v>104590</v>
      </c>
      <c r="X4" s="10">
        <f t="shared" ref="X4:X7" si="14">ABS(W4-C4)/C4*100</f>
        <v>11.113534065811177</v>
      </c>
      <c r="Y4">
        <f t="shared" ref="Y4:Y7" si="15">C4/Q4</f>
        <v>0.70199699817540939</v>
      </c>
    </row>
    <row r="5" spans="1:25">
      <c r="A5" s="5">
        <v>3</v>
      </c>
      <c r="B5" s="5">
        <v>136985</v>
      </c>
      <c r="C5" s="25">
        <f t="shared" si="0"/>
        <v>51498.120300751878</v>
      </c>
      <c r="D5" s="7">
        <f t="shared" si="1"/>
        <v>2.66</v>
      </c>
      <c r="E5" s="26">
        <v>19328000</v>
      </c>
      <c r="F5">
        <v>8945</v>
      </c>
      <c r="G5" s="10">
        <f t="shared" si="2"/>
        <v>70003.824223427931</v>
      </c>
      <c r="H5" s="5">
        <f t="shared" si="3"/>
        <v>62572.148603895046</v>
      </c>
      <c r="I5" s="5">
        <f t="shared" si="4"/>
        <v>63003.441801085137</v>
      </c>
      <c r="J5" s="10">
        <f t="shared" si="5"/>
        <v>22.34124553117967</v>
      </c>
      <c r="K5">
        <v>0.88241999999999998</v>
      </c>
      <c r="L5" s="5">
        <f t="shared" si="6"/>
        <v>0.88241999999999998</v>
      </c>
      <c r="M5" s="5">
        <f t="shared" si="7"/>
        <v>61772.774571237271</v>
      </c>
      <c r="N5" s="10">
        <f t="shared" si="8"/>
        <v>19.951513201803952</v>
      </c>
      <c r="O5" s="26">
        <v>17307000</v>
      </c>
      <c r="P5">
        <v>7743</v>
      </c>
      <c r="Q5" s="10">
        <f t="shared" si="9"/>
        <v>72414.865439592235</v>
      </c>
      <c r="R5" s="5">
        <f t="shared" si="10"/>
        <v>64727.23128604173</v>
      </c>
      <c r="S5" s="5">
        <f t="shared" si="11"/>
        <v>65173.37889563301</v>
      </c>
      <c r="T5" s="10">
        <f t="shared" si="12"/>
        <v>26.554869410799586</v>
      </c>
      <c r="U5">
        <v>0.88341000000000003</v>
      </c>
      <c r="V5" s="5">
        <f t="shared" si="13"/>
        <v>0.88341000000000003</v>
      </c>
      <c r="W5">
        <v>53873</v>
      </c>
      <c r="X5" s="10">
        <f t="shared" si="14"/>
        <v>4.6115852100594985</v>
      </c>
      <c r="Y5">
        <f t="shared" si="15"/>
        <v>0.71115398734961544</v>
      </c>
    </row>
    <row r="6" spans="1:25">
      <c r="A6" s="5">
        <v>4</v>
      </c>
      <c r="B6" s="5">
        <v>147191</v>
      </c>
      <c r="C6" s="25">
        <f t="shared" si="0"/>
        <v>55334.962406015038</v>
      </c>
      <c r="D6" s="7">
        <f t="shared" si="1"/>
        <v>2.66</v>
      </c>
      <c r="E6" s="26">
        <v>28414000</v>
      </c>
      <c r="F6">
        <v>14995</v>
      </c>
      <c r="G6" s="10">
        <f t="shared" si="2"/>
        <v>61390.489976303776</v>
      </c>
      <c r="H6" s="5">
        <f t="shared" si="3"/>
        <v>54873.214489011349</v>
      </c>
      <c r="I6" s="5">
        <f t="shared" si="4"/>
        <v>55251.440978673396</v>
      </c>
      <c r="J6" s="10">
        <f t="shared" si="5"/>
        <v>0.15093789479572012</v>
      </c>
      <c r="K6">
        <v>0.87871999999999995</v>
      </c>
      <c r="L6" s="5">
        <f t="shared" si="6"/>
        <v>0.87871999999999995</v>
      </c>
      <c r="M6" s="5">
        <f t="shared" si="7"/>
        <v>53945.05135197765</v>
      </c>
      <c r="N6" s="10">
        <f t="shared" si="8"/>
        <v>2.5118134965721075</v>
      </c>
      <c r="O6" s="26">
        <v>25992000</v>
      </c>
      <c r="P6">
        <v>13833</v>
      </c>
      <c r="Q6" s="10">
        <f t="shared" si="9"/>
        <v>60874.935630809014</v>
      </c>
      <c r="R6" s="5">
        <f t="shared" si="10"/>
        <v>54412.391905709024</v>
      </c>
      <c r="S6" s="5">
        <f t="shared" si="11"/>
        <v>54787.442067728116</v>
      </c>
      <c r="T6" s="10">
        <f t="shared" si="12"/>
        <v>0.9894654563412254</v>
      </c>
      <c r="U6">
        <v>0.87970999999999999</v>
      </c>
      <c r="V6" s="5">
        <f t="shared" si="13"/>
        <v>0.87970999999999999</v>
      </c>
      <c r="W6">
        <v>49954</v>
      </c>
      <c r="X6" s="10">
        <f t="shared" si="14"/>
        <v>9.7243445591102713</v>
      </c>
      <c r="Y6">
        <f t="shared" si="15"/>
        <v>0.90899418344534266</v>
      </c>
    </row>
    <row r="7" spans="1:25">
      <c r="A7" s="5">
        <v>5</v>
      </c>
      <c r="B7" s="5">
        <v>172365</v>
      </c>
      <c r="C7" s="25">
        <f t="shared" si="0"/>
        <v>64798.872180451122</v>
      </c>
      <c r="D7" s="7">
        <f t="shared" si="1"/>
        <v>2.66</v>
      </c>
      <c r="E7" s="26">
        <v>36666000</v>
      </c>
      <c r="F7">
        <v>14799</v>
      </c>
      <c r="G7" s="10">
        <f t="shared" si="2"/>
        <v>80268.723685542238</v>
      </c>
      <c r="H7" s="5">
        <f t="shared" si="3"/>
        <v>71747.316127564482</v>
      </c>
      <c r="I7" s="5">
        <f t="shared" si="4"/>
        <v>72241.851316988017</v>
      </c>
      <c r="J7" s="10">
        <f t="shared" si="5"/>
        <v>11.48627882875766</v>
      </c>
      <c r="K7">
        <v>0.94181999999999999</v>
      </c>
      <c r="L7" s="5">
        <f t="shared" si="6"/>
        <v>0.94181999999999999</v>
      </c>
      <c r="M7" s="5">
        <f t="shared" si="7"/>
        <v>75598.689341517384</v>
      </c>
      <c r="N7" s="10">
        <f t="shared" si="8"/>
        <v>16.666674585000585</v>
      </c>
      <c r="O7" s="26">
        <v>32086000</v>
      </c>
      <c r="P7">
        <v>13483</v>
      </c>
      <c r="Q7" s="10">
        <f t="shared" si="9"/>
        <v>77098.199908432522</v>
      </c>
      <c r="R7" s="5">
        <f t="shared" si="10"/>
        <v>68913.378308677449</v>
      </c>
      <c r="S7" s="5">
        <f t="shared" si="11"/>
        <v>69388.379917589278</v>
      </c>
      <c r="T7" s="10">
        <f t="shared" si="12"/>
        <v>7.0826969400907931</v>
      </c>
      <c r="U7">
        <v>0.93983000000000005</v>
      </c>
      <c r="V7" s="5">
        <f t="shared" si="13"/>
        <v>0.93983000000000005</v>
      </c>
      <c r="W7">
        <v>65602</v>
      </c>
      <c r="X7" s="10">
        <f t="shared" si="14"/>
        <v>1.2394163548284249</v>
      </c>
      <c r="Y7">
        <f t="shared" si="15"/>
        <v>0.84047192097106049</v>
      </c>
    </row>
    <row r="8" spans="1:25">
      <c r="A8" t="s">
        <v>24</v>
      </c>
      <c r="D8" s="1"/>
      <c r="G8" s="2"/>
      <c r="I8" s="5" t="s">
        <v>15</v>
      </c>
      <c r="J8" s="10">
        <f>AVERAGE(J3:J7)</f>
        <v>16.92913160132181</v>
      </c>
      <c r="L8" s="5"/>
      <c r="M8" s="5" t="s">
        <v>15</v>
      </c>
      <c r="N8" s="10">
        <f>AVERAGE(N3:N7)</f>
        <v>16.256786320638874</v>
      </c>
      <c r="O8" s="13"/>
      <c r="S8" s="5" t="s">
        <v>15</v>
      </c>
      <c r="T8" s="10">
        <f>AVERAGE(T3:T7)</f>
        <v>17.199159016466957</v>
      </c>
      <c r="V8" s="5"/>
      <c r="W8" s="5" t="s">
        <v>15</v>
      </c>
      <c r="X8" s="10">
        <f>AVERAGE(X3:X7)</f>
        <v>7.3845809247460679</v>
      </c>
    </row>
    <row r="9" spans="1:25">
      <c r="A9" t="s">
        <v>25</v>
      </c>
      <c r="D9" s="1"/>
      <c r="G9" s="2"/>
      <c r="I9" s="5"/>
      <c r="J9" s="10"/>
      <c r="L9" s="5"/>
      <c r="M9" s="13"/>
      <c r="N9" s="10"/>
      <c r="O9" s="13"/>
      <c r="S9" s="5"/>
      <c r="T9" s="10"/>
      <c r="V9" s="5"/>
      <c r="X9" s="10"/>
    </row>
    <row r="10" spans="1: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4:1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4:1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4:1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4:1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4:1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4:1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4:1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4:15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3DFB-889F-ED46-96EF-941BC2D3D1C0}">
  <dimension ref="A1:Q123"/>
  <sheetViews>
    <sheetView tabSelected="1" workbookViewId="0">
      <selection activeCell="D47" sqref="D47"/>
    </sheetView>
  </sheetViews>
  <sheetFormatPr baseColWidth="10" defaultRowHeight="16"/>
  <cols>
    <col min="1" max="1" width="18.6640625" customWidth="1"/>
    <col min="3" max="3" width="11.6640625" bestFit="1" customWidth="1"/>
    <col min="4" max="4" width="18.5" bestFit="1" customWidth="1"/>
    <col min="7" max="7" width="12.1640625" bestFit="1" customWidth="1"/>
    <col min="8" max="8" width="18.5" bestFit="1" customWidth="1"/>
  </cols>
  <sheetData>
    <row r="1" spans="1:17">
      <c r="A1" s="27">
        <v>11110</v>
      </c>
      <c r="D1" t="s">
        <v>31</v>
      </c>
      <c r="H1" s="27">
        <v>41091</v>
      </c>
      <c r="K1" s="27" t="s">
        <v>35</v>
      </c>
      <c r="O1" s="27" t="s">
        <v>36</v>
      </c>
    </row>
    <row r="2" spans="1:17">
      <c r="A2" t="s">
        <v>30</v>
      </c>
      <c r="B2" t="s">
        <v>32</v>
      </c>
      <c r="C2" t="s">
        <v>38</v>
      </c>
      <c r="D2" t="s">
        <v>30</v>
      </c>
      <c r="E2" t="s">
        <v>32</v>
      </c>
      <c r="F2" t="s">
        <v>38</v>
      </c>
      <c r="G2" t="s">
        <v>39</v>
      </c>
      <c r="H2" t="s">
        <v>30</v>
      </c>
      <c r="I2" t="s">
        <v>32</v>
      </c>
      <c r="J2" t="s">
        <v>38</v>
      </c>
      <c r="K2" t="s">
        <v>30</v>
      </c>
      <c r="L2" t="s">
        <v>32</v>
      </c>
      <c r="M2" t="s">
        <v>38</v>
      </c>
      <c r="N2" t="s">
        <v>39</v>
      </c>
      <c r="O2" t="s">
        <v>30</v>
      </c>
      <c r="P2" t="s">
        <v>32</v>
      </c>
      <c r="Q2" t="s">
        <v>33</v>
      </c>
    </row>
    <row r="3" spans="1:17">
      <c r="A3">
        <f>Jun_30!B3</f>
        <v>2683.7</v>
      </c>
      <c r="B3">
        <f>Jun_30!W3*Jun_30!D3</f>
        <v>2705.1188294413246</v>
      </c>
      <c r="C3" s="2">
        <f>ABS(B3-A3)/A3*100</f>
        <v>0.79810818799883587</v>
      </c>
      <c r="D3" s="2">
        <f ca="1">AVERAGE(A3,OFFSET(A$3, 40+2*(ROW(A3)-3), 0), OFFSET(A$3, 40+2*(ROW(A3)-3)+1, 0) )</f>
        <v>2683.7</v>
      </c>
      <c r="E3" s="2">
        <f ca="1">AVERAGE(B3,OFFSET(B$3, 40+2*(ROW(B3)-3), 0), OFFSET(B$3, 40+2*(ROW(B3)-3)+1, 0) )</f>
        <v>2669.1122787138306</v>
      </c>
      <c r="F3" s="2">
        <f ca="1">ABS(E3-D3)/D3*100</f>
        <v>0.54356751075638854</v>
      </c>
      <c r="G3" s="2">
        <f ca="1">STDEV(B3,OFFSET(B$3, 40+2*(ROW(B3)-3), 0), OFFSET(B$3, 40+2*(ROW(B3)-3)+1, 0) )/E3*100</f>
        <v>5.8660721532330813</v>
      </c>
      <c r="H3">
        <f>Jul_12!B3</f>
        <v>4036.9688000000006</v>
      </c>
      <c r="I3">
        <f>Jul_12!W3*2.66</f>
        <v>4073.7900000000004</v>
      </c>
      <c r="J3" s="2">
        <f>ABS(I3-H3)/H3*100</f>
        <v>0.91210018764573708</v>
      </c>
      <c r="K3">
        <f ca="1">Jul_12_average!B3*2.66</f>
        <v>4036.9688000000006</v>
      </c>
      <c r="L3">
        <f ca="1">Jul_12_average!J3*2.66</f>
        <v>4116.5273333333344</v>
      </c>
      <c r="M3">
        <f ca="1">ABS(L3-K3)/K3*100</f>
        <v>1.9707492743895814</v>
      </c>
      <c r="N3" s="2">
        <f ca="1">STDEV(OFFSET(I$3, 0+3*(ROW(I3)-3), 0),OFFSET(I$3, 1+3*(ROW(I3)-3), 0), OFFSET(I$3, 2+3*(ROW(I3)-3), 0) )/L3*100</f>
        <v>1.0007243305270923</v>
      </c>
      <c r="O3">
        <f>Jul_12_RR5!B3</f>
        <v>125645</v>
      </c>
      <c r="P3">
        <f>Jul_12_RR5!W3*2.66</f>
        <v>138503.54</v>
      </c>
      <c r="Q3" s="2">
        <f>ABS(P3-O3)/O3*100</f>
        <v>10.234024433920974</v>
      </c>
    </row>
    <row r="4" spans="1:17">
      <c r="A4">
        <f>Jun_30!B4</f>
        <v>2050.5</v>
      </c>
      <c r="B4">
        <f>Jun_30!W4*Jun_30!D4</f>
        <v>2187.6834184675836</v>
      </c>
      <c r="C4" s="2">
        <f t="shared" ref="C4:C67" si="0">ABS(B4-A4)/A4*100</f>
        <v>6.6902423051735465</v>
      </c>
      <c r="D4">
        <f t="shared" ref="D4:D42" ca="1" si="1">AVERAGE(A4,OFFSET(A$3, 40+2*(ROW(A4)-3), 0), OFFSET(A$3, 40+2*(ROW(A4)-3)+1, 0) )</f>
        <v>2050.5</v>
      </c>
      <c r="E4" s="2">
        <f t="shared" ref="E4:E42" ca="1" si="2">AVERAGE(B4,OFFSET(B$3, 40+2*(ROW(B4)-3), 0), OFFSET(B$3, 40+2*(ROW(B4)-3)+1, 0) )</f>
        <v>2000.0006745252128</v>
      </c>
      <c r="F4" s="2">
        <f t="shared" ref="F4:F42" ca="1" si="3">ABS(E4-D4)/D4*100</f>
        <v>2.4627810521720144</v>
      </c>
      <c r="G4" s="2">
        <f t="shared" ref="G4:G42" ca="1" si="4">STDEV(B4,OFFSET(B$3, 40+2*(ROW(B4)-3), 0), OFFSET(B$3, 40+2*(ROW(B4)-3)+1, 0) )/E4*100</f>
        <v>8.1284040240837871</v>
      </c>
      <c r="H4">
        <f>Jul_12!B4</f>
        <v>4036.9688000000006</v>
      </c>
      <c r="I4">
        <f>Jul_12!W4*2.66</f>
        <v>4119.808</v>
      </c>
      <c r="J4" s="2">
        <f t="shared" ref="J4:J67" si="5">ABS(I4-H4)/H4*100</f>
        <v>2.0520148681852439</v>
      </c>
      <c r="K4">
        <f ca="1">Jul_12_average!B4*2.66</f>
        <v>3855.5320000000006</v>
      </c>
      <c r="L4">
        <f ca="1">Jul_12_average!J4*2.66</f>
        <v>3829.1586666666676</v>
      </c>
      <c r="M4">
        <f t="shared" ref="M4:M42" ca="1" si="6">ABS(L4-K4)/K4*100</f>
        <v>0.68403876127426744</v>
      </c>
      <c r="N4" s="2">
        <f t="shared" ref="N4:N42" ca="1" si="7">STDEV(OFFSET(I$3, 0+3*(ROW(I4)-3), 0),OFFSET(I$3, 1+3*(ROW(I4)-3), 0), OFFSET(I$3, 2+3*(ROW(I4)-3), 0) )/L4*100</f>
        <v>1.3293865481681533</v>
      </c>
      <c r="O4">
        <f>Jul_12_RR5!B4</f>
        <v>250383</v>
      </c>
      <c r="P4">
        <f>Jul_12_RR5!W4*2.66</f>
        <v>278209.40000000002</v>
      </c>
      <c r="Q4" s="2">
        <f t="shared" ref="Q4:Q7" si="8">ABS(P4-O4)/O4*100</f>
        <v>11.113534065811187</v>
      </c>
    </row>
    <row r="5" spans="1:17">
      <c r="A5">
        <f>Jun_30!B5</f>
        <v>1542.8</v>
      </c>
      <c r="B5">
        <f>Jun_30!W5*Jun_30!D5</f>
        <v>1549.2347424393483</v>
      </c>
      <c r="C5" s="2">
        <f t="shared" si="0"/>
        <v>0.41708208707210159</v>
      </c>
      <c r="D5">
        <f t="shared" ca="1" si="1"/>
        <v>1542.8</v>
      </c>
      <c r="E5" s="2">
        <f t="shared" ca="1" si="2"/>
        <v>1479.6233056386393</v>
      </c>
      <c r="F5" s="2">
        <f t="shared" ca="1" si="3"/>
        <v>4.0949374099922649</v>
      </c>
      <c r="G5" s="2">
        <f t="shared" ca="1" si="4"/>
        <v>4.5151285714886544</v>
      </c>
      <c r="H5">
        <f>Jul_12!B5</f>
        <v>4036.9688000000006</v>
      </c>
      <c r="I5">
        <f>Jul_12!W5*2.66</f>
        <v>4155.9840000000004</v>
      </c>
      <c r="J5" s="2">
        <f t="shared" si="5"/>
        <v>2.9481327673377069</v>
      </c>
      <c r="K5">
        <f ca="1">Jul_12_average!B5*2.66</f>
        <v>9207.9176000000007</v>
      </c>
      <c r="L5">
        <f ca="1">Jul_12_average!J5*2.66</f>
        <v>8509.4286666666667</v>
      </c>
      <c r="M5">
        <f t="shared" ca="1" si="6"/>
        <v>7.5857426583979635</v>
      </c>
      <c r="N5" s="2">
        <f t="shared" ca="1" si="7"/>
        <v>3.8701088288758152</v>
      </c>
      <c r="O5">
        <f>Jul_12_RR5!B5</f>
        <v>136985</v>
      </c>
      <c r="P5">
        <f>Jul_12_RR5!W5*2.66</f>
        <v>143302.18000000002</v>
      </c>
      <c r="Q5" s="2">
        <f t="shared" si="8"/>
        <v>4.6115852100595118</v>
      </c>
    </row>
    <row r="6" spans="1:17">
      <c r="A6">
        <f>Jun_30!B6</f>
        <v>2058.6999999999998</v>
      </c>
      <c r="B6">
        <f>Jun_30!W6*Jun_30!D6</f>
        <v>1934.9802982057113</v>
      </c>
      <c r="C6" s="2">
        <f t="shared" si="0"/>
        <v>6.0096032347738157</v>
      </c>
      <c r="D6">
        <f t="shared" ca="1" si="1"/>
        <v>2058.6999999999998</v>
      </c>
      <c r="E6" s="2">
        <f t="shared" ca="1" si="2"/>
        <v>1869.5045855446042</v>
      </c>
      <c r="F6" s="2">
        <f t="shared" ca="1" si="3"/>
        <v>9.190042961839783</v>
      </c>
      <c r="G6" s="2">
        <f t="shared" ca="1" si="4"/>
        <v>8.8349222773904259</v>
      </c>
      <c r="H6">
        <f>Jul_12!B6</f>
        <v>3855.5320000000002</v>
      </c>
      <c r="I6">
        <f>Jul_12!W6*2.66</f>
        <v>3838.38</v>
      </c>
      <c r="J6" s="2">
        <f t="shared" si="5"/>
        <v>0.44486727123520287</v>
      </c>
      <c r="K6">
        <f ca="1">Jul_12_average!B6*2.66</f>
        <v>3061.7459999999996</v>
      </c>
      <c r="L6">
        <f ca="1">Jul_12_average!J6*2.66</f>
        <v>3315.0693333333334</v>
      </c>
      <c r="M6">
        <f t="shared" ca="1" si="6"/>
        <v>8.273819361022559</v>
      </c>
      <c r="N6" s="2">
        <f t="shared" ca="1" si="7"/>
        <v>3.5820720471385479</v>
      </c>
      <c r="O6">
        <f>Jul_12_RR5!B6</f>
        <v>147191</v>
      </c>
      <c r="P6">
        <f>Jul_12_RR5!W6*2.66</f>
        <v>132877.64000000001</v>
      </c>
      <c r="Q6" s="2">
        <f t="shared" si="8"/>
        <v>9.7243445591102624</v>
      </c>
    </row>
    <row r="7" spans="1:17">
      <c r="A7">
        <f>Jun_30!B7</f>
        <v>1828.7</v>
      </c>
      <c r="B7">
        <f>Jun_30!W7*Jun_30!D7</f>
        <v>1703.6366245189668</v>
      </c>
      <c r="C7" s="2">
        <f t="shared" si="0"/>
        <v>6.83892248488179</v>
      </c>
      <c r="D7">
        <f t="shared" ca="1" si="1"/>
        <v>1828.7</v>
      </c>
      <c r="E7" s="2">
        <f t="shared" ca="1" si="2"/>
        <v>1751.616122869709</v>
      </c>
      <c r="F7" s="2">
        <f t="shared" ca="1" si="3"/>
        <v>4.2152281473336828</v>
      </c>
      <c r="G7" s="2">
        <f t="shared" ca="1" si="4"/>
        <v>4.8366033127241801</v>
      </c>
      <c r="H7">
        <f>Jul_12!B7</f>
        <v>3855.5320000000002</v>
      </c>
      <c r="I7">
        <f>Jul_12!W7*2.66</f>
        <v>3774.2740000000003</v>
      </c>
      <c r="J7" s="2">
        <f t="shared" si="5"/>
        <v>2.1075690721799174</v>
      </c>
      <c r="K7">
        <f ca="1">Jul_12_average!B7*2.66</f>
        <v>5511.1428000000005</v>
      </c>
      <c r="L7">
        <f ca="1">Jul_12_average!J7*2.66</f>
        <v>5391.554000000001</v>
      </c>
      <c r="M7">
        <f t="shared" ca="1" si="6"/>
        <v>2.1699455873289932</v>
      </c>
      <c r="N7" s="2">
        <f t="shared" ca="1" si="7"/>
        <v>6.826080870877492</v>
      </c>
      <c r="O7">
        <f>Jul_12_RR5!B7</f>
        <v>172365</v>
      </c>
      <c r="P7">
        <f>Jul_12_RR5!W7*2.66</f>
        <v>174501.32</v>
      </c>
      <c r="Q7" s="2">
        <f t="shared" si="8"/>
        <v>1.2394163548284205</v>
      </c>
    </row>
    <row r="8" spans="1:17">
      <c r="A8">
        <f>Jun_30!B8</f>
        <v>1855.3</v>
      </c>
      <c r="B8">
        <f>Jun_30!W8*Jun_30!D8</f>
        <v>1684.8690844354021</v>
      </c>
      <c r="C8" s="2">
        <f t="shared" si="0"/>
        <v>9.1861648016276547</v>
      </c>
      <c r="D8">
        <f t="shared" ca="1" si="1"/>
        <v>1855.3</v>
      </c>
      <c r="E8" s="2">
        <f t="shared" ca="1" si="2"/>
        <v>1696.7326507775035</v>
      </c>
      <c r="F8" s="2">
        <f t="shared" ca="1" si="3"/>
        <v>8.5467228600493961</v>
      </c>
      <c r="G8" s="2">
        <f t="shared" ca="1" si="4"/>
        <v>10.513408034926041</v>
      </c>
      <c r="H8">
        <f>Jul_12!B8</f>
        <v>3855.5320000000002</v>
      </c>
      <c r="I8">
        <f>Jul_12!W8*2.66</f>
        <v>3874.8220000000001</v>
      </c>
      <c r="J8" s="2">
        <f t="shared" si="5"/>
        <v>0.50032005959229398</v>
      </c>
      <c r="K8">
        <f ca="1">Jul_12_average!B8*2.66</f>
        <v>5624.5407999999998</v>
      </c>
      <c r="L8">
        <f ca="1">Jul_12_average!J8*2.66</f>
        <v>5757.2153333333335</v>
      </c>
      <c r="M8">
        <f t="shared" ca="1" si="6"/>
        <v>2.3588509364770505</v>
      </c>
      <c r="N8" s="2">
        <f t="shared" ca="1" si="7"/>
        <v>3.4652179493101407</v>
      </c>
      <c r="P8" t="s">
        <v>37</v>
      </c>
      <c r="Q8" s="2">
        <f>AVERAGE(Q3:Q7)</f>
        <v>7.3845809247460705</v>
      </c>
    </row>
    <row r="9" spans="1:17">
      <c r="A9">
        <f>Jun_30!B9</f>
        <v>1772.4</v>
      </c>
      <c r="B9">
        <f>Jun_30!W9*Jun_30!D9</f>
        <v>1729.0532608695655</v>
      </c>
      <c r="C9" s="2">
        <f t="shared" si="0"/>
        <v>2.4456521739130315</v>
      </c>
      <c r="D9">
        <f t="shared" ca="1" si="1"/>
        <v>1772.4000000000003</v>
      </c>
      <c r="E9" s="2">
        <f t="shared" ca="1" si="2"/>
        <v>1748.3918695652176</v>
      </c>
      <c r="F9" s="2">
        <f t="shared" ca="1" si="3"/>
        <v>1.3545548654244379</v>
      </c>
      <c r="G9" s="2">
        <f t="shared" ca="1" si="4"/>
        <v>5.6370427478379552</v>
      </c>
      <c r="H9">
        <f>Jul_12!B9</f>
        <v>9207.9176000000007</v>
      </c>
      <c r="I9">
        <f>Jul_12!W9*2.66</f>
        <v>8387.7780000000002</v>
      </c>
      <c r="J9" s="2">
        <f t="shared" si="5"/>
        <v>8.9068955178313107</v>
      </c>
      <c r="K9">
        <f ca="1">Jul_12_average!B9*2.66</f>
        <v>3855.5320000000006</v>
      </c>
      <c r="L9">
        <f ca="1">Jul_12_average!J9*2.66</f>
        <v>3742.7973333333334</v>
      </c>
      <c r="M9">
        <f t="shared" ca="1" si="6"/>
        <v>2.9239717545248531</v>
      </c>
      <c r="N9" s="2">
        <f t="shared" ca="1" si="7"/>
        <v>4.4932234124367474</v>
      </c>
    </row>
    <row r="10" spans="1:17">
      <c r="A10">
        <f>Jun_30!B10</f>
        <v>3127.7</v>
      </c>
      <c r="B10">
        <f>Jun_30!W10*Jun_30!D10</f>
        <v>3159.5117667689606</v>
      </c>
      <c r="C10" s="2">
        <f t="shared" si="0"/>
        <v>1.0170977641385284</v>
      </c>
      <c r="D10">
        <f t="shared" ca="1" si="1"/>
        <v>3127.6999999999994</v>
      </c>
      <c r="E10" s="2">
        <f t="shared" ca="1" si="2"/>
        <v>2973.0289960543619</v>
      </c>
      <c r="F10" s="2">
        <f t="shared" ca="1" si="3"/>
        <v>4.945199473914939</v>
      </c>
      <c r="G10" s="2">
        <f t="shared" ca="1" si="4"/>
        <v>5.6590851973176814</v>
      </c>
      <c r="H10">
        <f>Jul_12!B10</f>
        <v>9207.9176000000007</v>
      </c>
      <c r="I10">
        <f>Jul_12!W10*2.66</f>
        <v>8882.2720000000008</v>
      </c>
      <c r="J10" s="2">
        <f t="shared" si="5"/>
        <v>3.536582473327083</v>
      </c>
      <c r="K10">
        <f ca="1">Jul_12_average!B10*2.66</f>
        <v>3039.0663999999997</v>
      </c>
      <c r="L10">
        <f ca="1">Jul_12_average!J10*2.66</f>
        <v>2924.2266666666665</v>
      </c>
      <c r="M10">
        <f t="shared" ca="1" si="6"/>
        <v>3.7787832912546184</v>
      </c>
      <c r="N10" s="2">
        <f t="shared" ca="1" si="7"/>
        <v>1.9018774676371111</v>
      </c>
    </row>
    <row r="11" spans="1:17">
      <c r="A11">
        <f>Jun_30!B11</f>
        <v>1557.7</v>
      </c>
      <c r="B11">
        <f>Jun_30!W11*Jun_30!D11</f>
        <v>1522.3252033069007</v>
      </c>
      <c r="C11" s="2">
        <f t="shared" si="0"/>
        <v>2.2709633878859452</v>
      </c>
      <c r="D11">
        <f t="shared" ca="1" si="1"/>
        <v>1557.7</v>
      </c>
      <c r="E11" s="2">
        <f t="shared" ca="1" si="2"/>
        <v>1517.0426370845287</v>
      </c>
      <c r="F11" s="2">
        <f t="shared" ca="1" si="3"/>
        <v>2.6100894212923773</v>
      </c>
      <c r="G11" s="2">
        <f t="shared" ca="1" si="4"/>
        <v>8.9019096022299387</v>
      </c>
      <c r="H11">
        <f>Jul_12!B11</f>
        <v>9207.9176000000007</v>
      </c>
      <c r="I11">
        <f>Jul_12!W11*2.66</f>
        <v>8258.2360000000008</v>
      </c>
      <c r="J11" s="2">
        <f t="shared" si="5"/>
        <v>10.313749984035477</v>
      </c>
      <c r="K11">
        <f ca="1">Jul_12_average!B11*2.66</f>
        <v>3742.134</v>
      </c>
      <c r="L11">
        <f ca="1">Jul_12_average!J11*2.66</f>
        <v>3843.0793333333336</v>
      </c>
      <c r="M11">
        <f t="shared" ca="1" si="6"/>
        <v>2.697533902669802</v>
      </c>
      <c r="N11" s="2">
        <f t="shared" ca="1" si="7"/>
        <v>2.8791025498413751</v>
      </c>
    </row>
    <row r="12" spans="1:17">
      <c r="A12">
        <f>Jun_30!B12</f>
        <v>2440.5</v>
      </c>
      <c r="B12">
        <f>Jun_30!W12*Jun_30!D12</f>
        <v>2452.2805904804668</v>
      </c>
      <c r="C12" s="2">
        <f t="shared" si="0"/>
        <v>0.48271216883699236</v>
      </c>
      <c r="D12">
        <f t="shared" ca="1" si="1"/>
        <v>2440.5</v>
      </c>
      <c r="E12" s="2">
        <f t="shared" ca="1" si="2"/>
        <v>2397.998551863493</v>
      </c>
      <c r="F12" s="2">
        <f t="shared" ca="1" si="3"/>
        <v>1.7415057626104058</v>
      </c>
      <c r="G12" s="2">
        <f t="shared" ca="1" si="4"/>
        <v>3.1427128774170221</v>
      </c>
      <c r="H12">
        <f>Jul_12!B12</f>
        <v>3061.7459999999996</v>
      </c>
      <c r="I12">
        <f>Jul_12!W12*2.66</f>
        <v>3414.9079999999999</v>
      </c>
      <c r="J12" s="2">
        <f t="shared" si="5"/>
        <v>11.534660288606577</v>
      </c>
      <c r="K12">
        <f ca="1">Jul_12_average!B12*2.66</f>
        <v>2358.6784000000002</v>
      </c>
      <c r="L12">
        <f ca="1">Jul_12_average!J12*2.66</f>
        <v>2319.4047333333333</v>
      </c>
      <c r="M12">
        <f t="shared" ca="1" si="6"/>
        <v>1.6650708577594528</v>
      </c>
      <c r="N12" s="2">
        <f t="shared" ca="1" si="7"/>
        <v>2.9252065068247122</v>
      </c>
    </row>
    <row r="13" spans="1:17">
      <c r="A13">
        <f>Jun_30!B13</f>
        <v>2463.5</v>
      </c>
      <c r="B13">
        <f>Jun_30!W13*Jun_30!D13</f>
        <v>2606.2968119242314</v>
      </c>
      <c r="C13" s="2">
        <f t="shared" si="0"/>
        <v>5.7965013973708706</v>
      </c>
      <c r="D13">
        <f t="shared" ca="1" si="1"/>
        <v>2463.5</v>
      </c>
      <c r="E13" s="2">
        <f t="shared" ca="1" si="2"/>
        <v>2308.5654590622094</v>
      </c>
      <c r="F13" s="2">
        <f t="shared" ca="1" si="3"/>
        <v>6.2892040161473775</v>
      </c>
      <c r="G13" s="2">
        <f t="shared" ca="1" si="4"/>
        <v>12.707398930634486</v>
      </c>
      <c r="H13">
        <f>Jul_12!B13</f>
        <v>3061.7459999999996</v>
      </c>
      <c r="I13">
        <f>Jul_12!W13*2.66</f>
        <v>3346.5459999999998</v>
      </c>
      <c r="J13" s="2">
        <f t="shared" si="5"/>
        <v>9.3018819980494847</v>
      </c>
      <c r="K13">
        <f ca="1">Jul_12_average!B13*2.66</f>
        <v>3696.7748000000001</v>
      </c>
      <c r="L13">
        <f ca="1">Jul_12_average!J13*2.66</f>
        <v>3092.7820000000002</v>
      </c>
      <c r="M13">
        <f t="shared" ca="1" si="6"/>
        <v>16.338371490738357</v>
      </c>
      <c r="N13" s="2">
        <f t="shared" ca="1" si="7"/>
        <v>2.1790610516949203</v>
      </c>
    </row>
    <row r="14" spans="1:17">
      <c r="A14">
        <f>Jun_30!B14</f>
        <v>2107.5</v>
      </c>
      <c r="B14">
        <f>Jun_30!W14*Jun_30!D14</f>
        <v>2066.3132180319681</v>
      </c>
      <c r="C14" s="2">
        <f t="shared" si="0"/>
        <v>1.954295704295703</v>
      </c>
      <c r="D14">
        <f t="shared" ca="1" si="1"/>
        <v>2107.5</v>
      </c>
      <c r="E14" s="2">
        <f t="shared" ca="1" si="2"/>
        <v>1997.3001373626375</v>
      </c>
      <c r="F14" s="2">
        <f t="shared" ca="1" si="3"/>
        <v>5.2289377289377201</v>
      </c>
      <c r="G14" s="2">
        <f t="shared" ca="1" si="4"/>
        <v>3.1167532335745647</v>
      </c>
      <c r="H14">
        <f>Jul_12!B14</f>
        <v>3061.7459999999996</v>
      </c>
      <c r="I14">
        <f>Jul_12!W14*2.66</f>
        <v>3183.7540000000004</v>
      </c>
      <c r="J14" s="2">
        <f t="shared" si="5"/>
        <v>3.9849157964116135</v>
      </c>
      <c r="K14">
        <f ca="1">Jul_12_average!B14*2.66</f>
        <v>3810.1728000000003</v>
      </c>
      <c r="L14">
        <f ca="1">Jul_12_average!J14*2.66</f>
        <v>3374.6533333333336</v>
      </c>
      <c r="M14">
        <f t="shared" ca="1" si="6"/>
        <v>11.430438710461283</v>
      </c>
      <c r="N14" s="2">
        <f t="shared" ca="1" si="7"/>
        <v>4.9218223310616009</v>
      </c>
    </row>
    <row r="15" spans="1:17">
      <c r="A15">
        <f>Jun_30!B15</f>
        <v>2458.1999999999998</v>
      </c>
      <c r="B15">
        <f>Jun_30!W15*Jun_30!D15</f>
        <v>2315.3309479920995</v>
      </c>
      <c r="C15" s="2">
        <f t="shared" si="0"/>
        <v>5.8119376782971424</v>
      </c>
      <c r="D15">
        <f t="shared" ca="1" si="1"/>
        <v>2458.1999999999998</v>
      </c>
      <c r="E15" s="2">
        <f t="shared" ca="1" si="2"/>
        <v>2392.8655716480139</v>
      </c>
      <c r="F15" s="2">
        <f t="shared" ca="1" si="3"/>
        <v>2.6578158144978414</v>
      </c>
      <c r="G15" s="2">
        <f t="shared" ca="1" si="4"/>
        <v>2.9399653357601454</v>
      </c>
      <c r="H15">
        <f>Jul_12!B15</f>
        <v>5511.1427999999996</v>
      </c>
      <c r="I15">
        <f>Jul_12!W15*2.66</f>
        <v>5021.2820000000002</v>
      </c>
      <c r="J15" s="2">
        <f t="shared" si="5"/>
        <v>8.8885521166317716</v>
      </c>
      <c r="K15">
        <f ca="1">Jul_12_average!B15*2.66</f>
        <v>3628.7359999999994</v>
      </c>
      <c r="L15">
        <f ca="1">Jul_12_average!J15*2.66</f>
        <v>3218.954666666667</v>
      </c>
      <c r="M15">
        <f t="shared" ca="1" si="6"/>
        <v>11.292674180026669</v>
      </c>
      <c r="N15" s="2">
        <f t="shared" ca="1" si="7"/>
        <v>1.9017903136834977</v>
      </c>
    </row>
    <row r="16" spans="1:17">
      <c r="A16">
        <f>Jun_30!B16</f>
        <v>1608</v>
      </c>
      <c r="B16">
        <f>Jun_30!W16*Jun_30!D16</f>
        <v>1400.3320136518771</v>
      </c>
      <c r="C16" s="2">
        <f t="shared" si="0"/>
        <v>12.914675767918091</v>
      </c>
      <c r="D16">
        <f t="shared" ca="1" si="1"/>
        <v>1608</v>
      </c>
      <c r="E16" s="2">
        <f t="shared" ca="1" si="2"/>
        <v>1597.0604778156994</v>
      </c>
      <c r="F16" s="2">
        <f t="shared" ca="1" si="3"/>
        <v>0.68031854379978762</v>
      </c>
      <c r="G16" s="2">
        <f t="shared" ca="1" si="4"/>
        <v>12.198277503427386</v>
      </c>
      <c r="H16">
        <f>Jul_12!B16</f>
        <v>5511.1427999999996</v>
      </c>
      <c r="I16">
        <f>Jul_12!W16*2.66</f>
        <v>5396.076</v>
      </c>
      <c r="J16" s="2">
        <f t="shared" si="5"/>
        <v>2.0878936397728545</v>
      </c>
      <c r="K16">
        <f ca="1">Jul_12_average!B16*2.66</f>
        <v>4467.8811999999998</v>
      </c>
      <c r="L16">
        <f ca="1">Jul_12_average!J16*2.66</f>
        <v>3990.7980000000007</v>
      </c>
      <c r="M16">
        <f t="shared" ca="1" si="6"/>
        <v>10.678063687100703</v>
      </c>
      <c r="N16" s="2">
        <f t="shared" ca="1" si="7"/>
        <v>5.1319649376110421</v>
      </c>
    </row>
    <row r="17" spans="1:14">
      <c r="A17">
        <f>Jun_30!B17</f>
        <v>2621</v>
      </c>
      <c r="B17">
        <f>Jun_30!W17*Jun_30!D17</f>
        <v>2556.203334610962</v>
      </c>
      <c r="C17" s="2">
        <f t="shared" si="0"/>
        <v>2.4722115753162162</v>
      </c>
      <c r="D17">
        <f t="shared" ca="1" si="1"/>
        <v>2621</v>
      </c>
      <c r="E17" s="2">
        <f t="shared" ca="1" si="2"/>
        <v>2522.8506324262175</v>
      </c>
      <c r="F17" s="2">
        <f t="shared" ca="1" si="3"/>
        <v>3.7447297815254661</v>
      </c>
      <c r="G17" s="2">
        <f t="shared" ca="1" si="4"/>
        <v>4.1931003673901781</v>
      </c>
      <c r="H17">
        <f>Jul_12!B17</f>
        <v>5511.1427999999996</v>
      </c>
      <c r="I17">
        <f>Jul_12!W17*2.66</f>
        <v>5757.304000000001</v>
      </c>
      <c r="J17" s="2">
        <f t="shared" si="5"/>
        <v>4.4666089944176628</v>
      </c>
      <c r="K17">
        <f ca="1">Jul_12_average!B17*2.66</f>
        <v>3855.5320000000006</v>
      </c>
      <c r="L17">
        <f ca="1">Jul_12_average!J17*2.66</f>
        <v>3451.0839999999998</v>
      </c>
      <c r="M17">
        <f t="shared" ca="1" si="6"/>
        <v>10.490069852876353</v>
      </c>
      <c r="N17" s="2">
        <f t="shared" ca="1" si="7"/>
        <v>4.8830479202011734</v>
      </c>
    </row>
    <row r="18" spans="1:14">
      <c r="A18">
        <f>Jun_30!B18</f>
        <v>1709.7</v>
      </c>
      <c r="B18">
        <f>Jun_30!W18*Jun_30!D18</f>
        <v>1930.2469444028177</v>
      </c>
      <c r="C18" s="2">
        <f t="shared" si="0"/>
        <v>12.899745242020099</v>
      </c>
      <c r="D18">
        <f t="shared" ca="1" si="1"/>
        <v>1709.7</v>
      </c>
      <c r="E18" s="2">
        <f t="shared" ca="1" si="2"/>
        <v>1738.8483395774017</v>
      </c>
      <c r="F18" s="2">
        <f t="shared" ca="1" si="3"/>
        <v>1.7048803636545391</v>
      </c>
      <c r="G18" s="2">
        <f t="shared" ca="1" si="4"/>
        <v>9.5831236696766311</v>
      </c>
      <c r="H18">
        <f>Jul_12!B18</f>
        <v>5624.5407999999998</v>
      </c>
      <c r="I18">
        <f>Jul_12!W18*2.66</f>
        <v>5527.2140000000009</v>
      </c>
      <c r="J18" s="2">
        <f t="shared" si="5"/>
        <v>1.7303954840188718</v>
      </c>
      <c r="K18">
        <f ca="1">Jul_12_average!B18*2.66</f>
        <v>4127.6871999999994</v>
      </c>
      <c r="L18">
        <f ca="1">Jul_12_average!J18*2.66</f>
        <v>3834.7446666666669</v>
      </c>
      <c r="M18">
        <f t="shared" ca="1" si="6"/>
        <v>7.0970138757930217</v>
      </c>
      <c r="N18" s="2">
        <f t="shared" ca="1" si="7"/>
        <v>8.8846805499612831</v>
      </c>
    </row>
    <row r="19" spans="1:14">
      <c r="A19">
        <f>Jun_30!B19</f>
        <v>1831.4</v>
      </c>
      <c r="B19">
        <f>Jun_30!W19*Jun_30!D19</f>
        <v>1891.4416034359342</v>
      </c>
      <c r="C19" s="2">
        <f t="shared" si="0"/>
        <v>3.2784538296349308</v>
      </c>
      <c r="D19">
        <f t="shared" ca="1" si="1"/>
        <v>1831.4000000000003</v>
      </c>
      <c r="E19" s="2">
        <f t="shared" ca="1" si="2"/>
        <v>1898.0837604390363</v>
      </c>
      <c r="F19" s="2">
        <f t="shared" ca="1" si="3"/>
        <v>3.6411357671200144</v>
      </c>
      <c r="G19" s="2">
        <f t="shared" ca="1" si="4"/>
        <v>4.9531054042782703</v>
      </c>
      <c r="H19">
        <f>Jul_12!B19</f>
        <v>5624.5407999999998</v>
      </c>
      <c r="I19">
        <f>Jul_12!W19*2.66</f>
        <v>5861.0440000000008</v>
      </c>
      <c r="J19" s="2">
        <f t="shared" si="5"/>
        <v>4.2048445981581475</v>
      </c>
      <c r="K19">
        <f ca="1">Jul_12_average!B19*2.66</f>
        <v>6191.5308000000005</v>
      </c>
      <c r="L19">
        <f ca="1">Jul_12_average!J19*2.66</f>
        <v>5643.6333333333332</v>
      </c>
      <c r="M19">
        <f t="shared" ca="1" si="6"/>
        <v>8.8491438444700492</v>
      </c>
      <c r="N19" s="2">
        <f t="shared" ca="1" si="7"/>
        <v>3.9225282132457249</v>
      </c>
    </row>
    <row r="20" spans="1:14">
      <c r="A20">
        <f>Jun_30!B20</f>
        <v>1198.0999999999999</v>
      </c>
      <c r="B20">
        <f>Jun_30!W20*Jun_30!D20</f>
        <v>1193.8547637795273</v>
      </c>
      <c r="C20" s="2">
        <f t="shared" si="0"/>
        <v>0.35433070866143351</v>
      </c>
      <c r="D20">
        <f t="shared" ca="1" si="1"/>
        <v>1198.0999999999999</v>
      </c>
      <c r="E20" s="2">
        <f t="shared" ca="1" si="2"/>
        <v>1176.3235104986875</v>
      </c>
      <c r="F20" s="2">
        <f t="shared" ca="1" si="3"/>
        <v>1.8175853018372781</v>
      </c>
      <c r="G20" s="2">
        <f t="shared" ca="1" si="4"/>
        <v>1.5154422228196442</v>
      </c>
      <c r="H20">
        <f>Jul_12!B20</f>
        <v>5624.5407999999998</v>
      </c>
      <c r="I20">
        <f>Jul_12!W20*2.66</f>
        <v>5883.3880000000008</v>
      </c>
      <c r="J20" s="2">
        <f t="shared" si="5"/>
        <v>4.6021036952919081</v>
      </c>
      <c r="K20">
        <f ca="1">Jul_12_average!B20*2.66</f>
        <v>3356.5808000000002</v>
      </c>
      <c r="L20">
        <f ca="1">Jul_12_average!J20*2.66</f>
        <v>2813.2160000000003</v>
      </c>
      <c r="M20">
        <f t="shared" ca="1" si="6"/>
        <v>16.188044691192889</v>
      </c>
      <c r="N20" s="2">
        <f t="shared" ca="1" si="7"/>
        <v>0.8655151079269473</v>
      </c>
    </row>
    <row r="21" spans="1:14">
      <c r="A21">
        <f>Jun_30!B21</f>
        <v>2134.8000000000002</v>
      </c>
      <c r="B21">
        <f>Jun_30!W21*Jun_30!D21</f>
        <v>1802.9078280542983</v>
      </c>
      <c r="C21" s="2">
        <f t="shared" si="0"/>
        <v>15.546757164404246</v>
      </c>
      <c r="D21">
        <f t="shared" ca="1" si="1"/>
        <v>2134.8000000000002</v>
      </c>
      <c r="E21" s="2">
        <f t="shared" ca="1" si="2"/>
        <v>1947.6069834087477</v>
      </c>
      <c r="F21" s="2">
        <f t="shared" ca="1" si="3"/>
        <v>8.7686442098207049</v>
      </c>
      <c r="G21" s="2">
        <f t="shared" ca="1" si="4"/>
        <v>7.6848079840210151</v>
      </c>
      <c r="H21">
        <f>Jul_12!B21</f>
        <v>3855.5320000000002</v>
      </c>
      <c r="I21">
        <f>Jul_12!W21*2.66</f>
        <v>3603.5020000000004</v>
      </c>
      <c r="J21" s="2">
        <f t="shared" si="5"/>
        <v>6.536841089634315</v>
      </c>
      <c r="K21">
        <f ca="1">Jul_12_average!B21*2.66</f>
        <v>4241.0851999999995</v>
      </c>
      <c r="L21">
        <f ca="1">Jul_12_average!J21*2.66</f>
        <v>3773.7420000000002</v>
      </c>
      <c r="M21">
        <f t="shared" ca="1" si="6"/>
        <v>11.01942493397679</v>
      </c>
      <c r="N21" s="2">
        <f t="shared" ca="1" si="7"/>
        <v>5.0431660589182998</v>
      </c>
    </row>
    <row r="22" spans="1:14">
      <c r="A22">
        <f>Jun_30!B22</f>
        <v>3041.3</v>
      </c>
      <c r="B22">
        <f>Jun_30!W22*Jun_30!D22</f>
        <v>2986.0456903836412</v>
      </c>
      <c r="C22" s="2">
        <f t="shared" si="0"/>
        <v>1.8167990535744261</v>
      </c>
      <c r="D22">
        <f t="shared" ca="1" si="1"/>
        <v>3041.3000000000006</v>
      </c>
      <c r="E22" s="2">
        <f t="shared" ca="1" si="2"/>
        <v>2917.6845445327031</v>
      </c>
      <c r="F22" s="2">
        <f t="shared" ca="1" si="3"/>
        <v>4.0645597431130627</v>
      </c>
      <c r="G22" s="2">
        <f t="shared" ca="1" si="4"/>
        <v>3.282959286951042</v>
      </c>
      <c r="H22">
        <f>Jul_12!B22</f>
        <v>3855.5320000000002</v>
      </c>
      <c r="I22">
        <f>Jul_12!W22*2.66</f>
        <v>3929.6179999999999</v>
      </c>
      <c r="J22" s="2">
        <f t="shared" si="5"/>
        <v>1.9215506446321746</v>
      </c>
      <c r="K22">
        <f ca="1">Jul_12_average!B22*2.66</f>
        <v>3878.2116000000005</v>
      </c>
      <c r="L22">
        <f ca="1">Jul_12_average!J22*2.66</f>
        <v>3576.5473333333334</v>
      </c>
      <c r="M22">
        <f t="shared" ca="1" si="6"/>
        <v>7.7784375320487165</v>
      </c>
      <c r="N22" s="2">
        <f t="shared" ca="1" si="7"/>
        <v>2.7090131715158705</v>
      </c>
    </row>
    <row r="23" spans="1:14">
      <c r="A23">
        <f>Jun_30!B23</f>
        <v>2103.1</v>
      </c>
      <c r="B23">
        <f>Jun_30!W23*Jun_30!D23</f>
        <v>2115.0886601348766</v>
      </c>
      <c r="C23" s="2">
        <f t="shared" si="0"/>
        <v>0.57004707978111746</v>
      </c>
      <c r="D23">
        <f t="shared" ca="1" si="1"/>
        <v>2103.1</v>
      </c>
      <c r="E23" s="2">
        <f t="shared" ca="1" si="2"/>
        <v>2025.628635958773</v>
      </c>
      <c r="F23" s="2">
        <f t="shared" ca="1" si="3"/>
        <v>3.683674767782176</v>
      </c>
      <c r="G23" s="2">
        <f t="shared" ca="1" si="4"/>
        <v>3.8576128333150757</v>
      </c>
      <c r="H23">
        <f>Jul_12!B23</f>
        <v>3855.5320000000002</v>
      </c>
      <c r="I23">
        <f>Jul_12!W23*2.66</f>
        <v>3695.2720000000004</v>
      </c>
      <c r="J23" s="2">
        <f t="shared" si="5"/>
        <v>4.1566248185723724</v>
      </c>
      <c r="K23">
        <f ca="1">Jul_12_average!B23*2.66</f>
        <v>4354.4831999999997</v>
      </c>
      <c r="L23">
        <f ca="1">Jul_12_average!J23*2.66</f>
        <v>4557.7326666666668</v>
      </c>
      <c r="M23">
        <f t="shared" ca="1" si="6"/>
        <v>4.6675910166944066</v>
      </c>
      <c r="N23" s="2">
        <f t="shared" ca="1" si="7"/>
        <v>2.0409334936701535</v>
      </c>
    </row>
    <row r="24" spans="1:14">
      <c r="A24">
        <f>Jun_30!B24</f>
        <v>2377.6999999999998</v>
      </c>
      <c r="B24">
        <f>Jun_30!W24*Jun_30!D24</f>
        <v>2401.6451311587584</v>
      </c>
      <c r="C24" s="2">
        <f t="shared" si="0"/>
        <v>1.0070711678831903</v>
      </c>
      <c r="D24">
        <f t="shared" ca="1" si="1"/>
        <v>2377.6999999999998</v>
      </c>
      <c r="E24" s="2">
        <f t="shared" ca="1" si="2"/>
        <v>2302.239843369829</v>
      </c>
      <c r="F24" s="2">
        <f t="shared" ca="1" si="3"/>
        <v>3.1736618004866379</v>
      </c>
      <c r="G24" s="2">
        <f t="shared" ca="1" si="4"/>
        <v>5.6850522299032331</v>
      </c>
      <c r="H24">
        <f>Jul_12!B24</f>
        <v>3039.0663999999997</v>
      </c>
      <c r="I24">
        <f>Jul_12!W24*2.66</f>
        <v>2978.9340000000002</v>
      </c>
      <c r="J24" s="2">
        <f t="shared" si="5"/>
        <v>1.9786471266307151</v>
      </c>
      <c r="K24">
        <f ca="1">Jul_12_average!B24*2.66</f>
        <v>4173.0463999999993</v>
      </c>
      <c r="L24">
        <f ca="1">Jul_12_average!J24*2.66</f>
        <v>4774.2566666666671</v>
      </c>
      <c r="M24">
        <f t="shared" ca="1" si="6"/>
        <v>14.406987343027577</v>
      </c>
      <c r="N24" s="2">
        <f t="shared" ca="1" si="7"/>
        <v>5.4470147773885964</v>
      </c>
    </row>
    <row r="25" spans="1:14">
      <c r="A25">
        <f>Jun_30!B25</f>
        <v>1745.2</v>
      </c>
      <c r="B25">
        <f>Jun_30!W25*Jun_30!D25</f>
        <v>1647.903364943408</v>
      </c>
      <c r="C25" s="2">
        <f t="shared" si="0"/>
        <v>5.5750994187824938</v>
      </c>
      <c r="D25">
        <f t="shared" ca="1" si="1"/>
        <v>1745.2</v>
      </c>
      <c r="E25" s="2">
        <f t="shared" ca="1" si="2"/>
        <v>1608.7978586723773</v>
      </c>
      <c r="F25" s="2">
        <f t="shared" ca="1" si="3"/>
        <v>7.8158458244111131</v>
      </c>
      <c r="G25" s="2">
        <f t="shared" ca="1" si="4"/>
        <v>2.6322912842803303</v>
      </c>
      <c r="H25">
        <f>Jul_12!B25</f>
        <v>3039.0663999999997</v>
      </c>
      <c r="I25">
        <f>Jul_12!W25*2.66</f>
        <v>2926</v>
      </c>
      <c r="J25" s="2">
        <f t="shared" si="5"/>
        <v>3.7204320379442755</v>
      </c>
      <c r="K25">
        <f ca="1">Jul_12_average!B25*2.66</f>
        <v>7098.7147999999997</v>
      </c>
      <c r="L25">
        <f ca="1">Jul_12_average!J25*2.66</f>
        <v>8638.1726666666655</v>
      </c>
      <c r="M25">
        <f t="shared" ca="1" si="6"/>
        <v>21.686430713721105</v>
      </c>
      <c r="N25" s="2">
        <f t="shared" ca="1" si="7"/>
        <v>2.3997686845568778</v>
      </c>
    </row>
    <row r="26" spans="1:14">
      <c r="A26">
        <f>Jun_30!B26</f>
        <v>2627.1</v>
      </c>
      <c r="B26">
        <f>Jun_30!W26*Jun_30!D26</f>
        <v>2674.8139620123206</v>
      </c>
      <c r="C26" s="2">
        <f t="shared" si="0"/>
        <v>1.8162217659137732</v>
      </c>
      <c r="D26">
        <f t="shared" ca="1" si="1"/>
        <v>2627.1</v>
      </c>
      <c r="E26" s="2">
        <f t="shared" ca="1" si="2"/>
        <v>2734.0900410677618</v>
      </c>
      <c r="F26" s="2">
        <f t="shared" ca="1" si="3"/>
        <v>4.0725530458590047</v>
      </c>
      <c r="G26" s="2">
        <f t="shared" ca="1" si="4"/>
        <v>5.5874874517511488</v>
      </c>
      <c r="H26">
        <f>Jul_12!B26</f>
        <v>3039.0663999999997</v>
      </c>
      <c r="I26">
        <f>Jul_12!W26*2.66</f>
        <v>2867.7460000000001</v>
      </c>
      <c r="J26" s="2">
        <f t="shared" si="5"/>
        <v>5.6372707091888357</v>
      </c>
      <c r="K26">
        <f ca="1">Jul_12_average!B26*2.66</f>
        <v>4808.0752000000002</v>
      </c>
      <c r="L26">
        <f ca="1">Jul_12_average!J26*2.66</f>
        <v>5266.3566666666666</v>
      </c>
      <c r="M26">
        <f t="shared" ca="1" si="6"/>
        <v>9.5314954031223635</v>
      </c>
      <c r="N26" s="2">
        <f t="shared" ca="1" si="7"/>
        <v>3.6770367226301399</v>
      </c>
    </row>
    <row r="27" spans="1:14">
      <c r="A27">
        <f>Jun_30!B27</f>
        <v>2498.3000000000002</v>
      </c>
      <c r="B27">
        <f>Jun_30!W27*Jun_30!D27</f>
        <v>2348.3449137931034</v>
      </c>
      <c r="C27" s="2">
        <f t="shared" si="0"/>
        <v>6.0022850020772838</v>
      </c>
      <c r="D27">
        <f t="shared" ca="1" si="1"/>
        <v>2498.3000000000002</v>
      </c>
      <c r="E27" s="2">
        <f t="shared" ca="1" si="2"/>
        <v>2409.539597701149</v>
      </c>
      <c r="F27" s="2">
        <f t="shared" ca="1" si="3"/>
        <v>3.5528320177261015</v>
      </c>
      <c r="G27" s="2">
        <f t="shared" ca="1" si="4"/>
        <v>5.2039148048828583</v>
      </c>
      <c r="H27">
        <f>Jul_12!B27</f>
        <v>3742.134</v>
      </c>
      <c r="I27">
        <f>Jul_12!W27*2.66</f>
        <v>3834.3900000000003</v>
      </c>
      <c r="J27" s="2">
        <f t="shared" si="5"/>
        <v>2.4653312788906092</v>
      </c>
      <c r="K27">
        <f ca="1">Jul_12_average!B27*2.66</f>
        <v>4150.3668000000007</v>
      </c>
      <c r="L27">
        <f ca="1">Jul_12_average!J27*2.66</f>
        <v>4533.6153333333341</v>
      </c>
      <c r="M27">
        <f t="shared" ca="1" si="6"/>
        <v>9.2340882577735854</v>
      </c>
      <c r="N27" s="2">
        <f t="shared" ca="1" si="7"/>
        <v>4.3055231024676139</v>
      </c>
    </row>
    <row r="28" spans="1:14">
      <c r="A28">
        <f>Jun_30!B28</f>
        <v>1727.4</v>
      </c>
      <c r="B28">
        <f>Jun_30!W28*Jun_30!D28</f>
        <v>1794.7718429286608</v>
      </c>
      <c r="C28" s="2">
        <f t="shared" si="0"/>
        <v>3.9001877346683296</v>
      </c>
      <c r="D28">
        <f t="shared" ca="1" si="1"/>
        <v>1727.4000000000003</v>
      </c>
      <c r="E28" s="2">
        <f t="shared" ca="1" si="2"/>
        <v>1762.3515644555694</v>
      </c>
      <c r="F28" s="2">
        <f t="shared" ca="1" si="3"/>
        <v>2.0233625365039387</v>
      </c>
      <c r="G28" s="2">
        <f t="shared" ca="1" si="4"/>
        <v>2.8607182183257645</v>
      </c>
      <c r="H28">
        <f>Jul_12!B28</f>
        <v>3742.134</v>
      </c>
      <c r="I28">
        <f>Jul_12!W28*2.66</f>
        <v>3737.0340000000006</v>
      </c>
      <c r="J28" s="2">
        <f t="shared" si="5"/>
        <v>0.13628587324770985</v>
      </c>
      <c r="K28">
        <f ca="1">Jul_12_average!B28*2.66</f>
        <v>6985.3167999999996</v>
      </c>
      <c r="L28">
        <f ca="1">Jul_12_average!J28*2.66</f>
        <v>7750.6193333333331</v>
      </c>
      <c r="M28">
        <f t="shared" ca="1" si="6"/>
        <v>10.955874375423223</v>
      </c>
      <c r="N28" s="2">
        <f t="shared" ca="1" si="7"/>
        <v>7.1419585648234252</v>
      </c>
    </row>
    <row r="29" spans="1:14">
      <c r="A29">
        <f>Jun_30!B29</f>
        <v>2216</v>
      </c>
      <c r="B29">
        <f>Jun_30!W29*Jun_30!D29</f>
        <v>2154.7641352278292</v>
      </c>
      <c r="C29" s="2">
        <f t="shared" si="0"/>
        <v>2.7633512983831574</v>
      </c>
      <c r="D29">
        <f t="shared" ca="1" si="1"/>
        <v>2216</v>
      </c>
      <c r="E29" s="2">
        <f t="shared" ca="1" si="2"/>
        <v>2130.497795198432</v>
      </c>
      <c r="F29" s="2">
        <f t="shared" ca="1" si="3"/>
        <v>3.8584027437530706</v>
      </c>
      <c r="G29" s="2">
        <f t="shared" ca="1" si="4"/>
        <v>1.14932656883287</v>
      </c>
      <c r="H29">
        <f>Jul_12!B29</f>
        <v>3742.134</v>
      </c>
      <c r="I29">
        <f>Jul_12!W29*2.66</f>
        <v>3957.8140000000003</v>
      </c>
      <c r="J29" s="2">
        <f t="shared" si="5"/>
        <v>5.7635563023665179</v>
      </c>
      <c r="K29">
        <f ca="1">Jul_12_average!B29*2.66</f>
        <v>7801.7823999999991</v>
      </c>
      <c r="L29">
        <f ca="1">Jul_12_average!J29*2.66</f>
        <v>6679.4373333333351</v>
      </c>
      <c r="M29">
        <f t="shared" ca="1" si="6"/>
        <v>14.385751987477427</v>
      </c>
      <c r="N29" s="2">
        <f t="shared" ca="1" si="7"/>
        <v>1.5831232724622069</v>
      </c>
    </row>
    <row r="30" spans="1:14">
      <c r="A30">
        <f>Jun_30!B30</f>
        <v>2447</v>
      </c>
      <c r="B30">
        <f>Jun_30!W30*Jun_30!D30</f>
        <v>2195.9863543128577</v>
      </c>
      <c r="C30" s="2">
        <f t="shared" si="0"/>
        <v>10.258015761632299</v>
      </c>
      <c r="D30">
        <f t="shared" ca="1" si="1"/>
        <v>2447</v>
      </c>
      <c r="E30" s="2">
        <f t="shared" ca="1" si="2"/>
        <v>2440.1668214041529</v>
      </c>
      <c r="F30" s="2">
        <f t="shared" ca="1" si="3"/>
        <v>0.27924718413760241</v>
      </c>
      <c r="G30" s="2">
        <f t="shared" ca="1" si="4"/>
        <v>8.8068970248977561</v>
      </c>
      <c r="H30">
        <f>Jul_12!B30</f>
        <v>2358.6784000000002</v>
      </c>
      <c r="I30">
        <f>Jul_12!W30*2.66</f>
        <v>2392.1912000000002</v>
      </c>
      <c r="J30" s="2">
        <f t="shared" si="5"/>
        <v>1.4208295628602852</v>
      </c>
      <c r="K30">
        <f ca="1">Jul_12_average!B30*2.66</f>
        <v>4740.036399999999</v>
      </c>
      <c r="L30">
        <f ca="1">Jul_12_average!J30*2.66</f>
        <v>5138.8540000000003</v>
      </c>
      <c r="M30">
        <f t="shared" ca="1" si="6"/>
        <v>8.4138088053501292</v>
      </c>
      <c r="N30" s="2">
        <f t="shared" ca="1" si="7"/>
        <v>5.2780811452035437</v>
      </c>
    </row>
    <row r="31" spans="1:14">
      <c r="A31">
        <f>Jun_30!B31</f>
        <v>2116</v>
      </c>
      <c r="B31">
        <f>Jun_30!W31*Jun_30!D31</f>
        <v>2011.3522772277227</v>
      </c>
      <c r="C31" s="2">
        <f t="shared" si="0"/>
        <v>4.9455445544554513</v>
      </c>
      <c r="D31">
        <f t="shared" ca="1" si="1"/>
        <v>2116</v>
      </c>
      <c r="E31" s="2">
        <f t="shared" ca="1" si="2"/>
        <v>2122.0232673267324</v>
      </c>
      <c r="F31" s="2">
        <f t="shared" ca="1" si="3"/>
        <v>0.28465346534652014</v>
      </c>
      <c r="G31" s="2">
        <f t="shared" ca="1" si="4"/>
        <v>5.407263014700332</v>
      </c>
      <c r="H31">
        <f>Jul_12!B31</f>
        <v>2358.6784000000002</v>
      </c>
      <c r="I31">
        <f>Jul_12!W31*2.66</f>
        <v>2257.9144000000001</v>
      </c>
      <c r="J31" s="2">
        <f t="shared" si="5"/>
        <v>4.2720533668345846</v>
      </c>
      <c r="K31">
        <f ca="1">Jul_12_average!B31*2.66</f>
        <v>3016.3868000000002</v>
      </c>
      <c r="L31">
        <f ca="1">Jul_12_average!J31*2.66</f>
        <v>3312.4093333333335</v>
      </c>
      <c r="M31">
        <f t="shared" ca="1" si="6"/>
        <v>9.8138121189674106</v>
      </c>
      <c r="N31" s="2">
        <f t="shared" ca="1" si="7"/>
        <v>2.0347276109514127</v>
      </c>
    </row>
    <row r="32" spans="1:14">
      <c r="A32">
        <f>Jun_30!B32</f>
        <v>2380</v>
      </c>
      <c r="B32">
        <f>Jun_30!W32*Jun_30!D32</f>
        <v>2452.9125745995184</v>
      </c>
      <c r="C32" s="2">
        <f t="shared" si="0"/>
        <v>3.0635535546016128</v>
      </c>
      <c r="D32">
        <f t="shared" ca="1" si="1"/>
        <v>2380</v>
      </c>
      <c r="E32" s="2">
        <f t="shared" ca="1" si="2"/>
        <v>2424.9286985655949</v>
      </c>
      <c r="F32" s="2">
        <f t="shared" ca="1" si="3"/>
        <v>1.8877604439325593</v>
      </c>
      <c r="G32" s="2">
        <f t="shared" ca="1" si="4"/>
        <v>3.4157407923941174</v>
      </c>
      <c r="H32">
        <f>Jul_12!B32</f>
        <v>2358.6784000000002</v>
      </c>
      <c r="I32">
        <f>Jul_12!W32*2.66</f>
        <v>2308.1086</v>
      </c>
      <c r="J32" s="2">
        <f t="shared" si="5"/>
        <v>2.1439887693040394</v>
      </c>
      <c r="K32">
        <f ca="1">Jul_12_average!B32*2.66</f>
        <v>5692.5796</v>
      </c>
      <c r="L32">
        <f ca="1">Jul_12_average!J32*2.66</f>
        <v>5420.1046666666671</v>
      </c>
      <c r="M32">
        <f t="shared" ca="1" si="6"/>
        <v>4.7864931626662361</v>
      </c>
      <c r="N32" s="2">
        <f t="shared" ca="1" si="7"/>
        <v>8.0436593789958195</v>
      </c>
    </row>
    <row r="33" spans="1:14">
      <c r="A33">
        <f>Jun_30!B33</f>
        <v>2030</v>
      </c>
      <c r="B33">
        <f>Jun_30!W33*Jun_30!D33</f>
        <v>1963.7406733393993</v>
      </c>
      <c r="C33" s="2">
        <f t="shared" si="0"/>
        <v>3.2640062394384564</v>
      </c>
      <c r="D33">
        <f t="shared" ca="1" si="1"/>
        <v>2030</v>
      </c>
      <c r="E33" s="2">
        <f t="shared" ca="1" si="2"/>
        <v>1895.2471944191686</v>
      </c>
      <c r="F33" s="2">
        <f t="shared" ca="1" si="3"/>
        <v>6.6380692404350423</v>
      </c>
      <c r="G33" s="2">
        <f t="shared" ca="1" si="4"/>
        <v>5.0259930985817673</v>
      </c>
      <c r="H33">
        <f>Jul_12!B33</f>
        <v>3696.7748000000001</v>
      </c>
      <c r="I33">
        <f>Jul_12!W33*2.66</f>
        <v>3074.1620000000003</v>
      </c>
      <c r="J33" s="2">
        <f t="shared" si="5"/>
        <v>16.842053781582798</v>
      </c>
      <c r="K33">
        <f ca="1">Jul_12_average!B33*2.66</f>
        <v>3628.7359999999994</v>
      </c>
      <c r="L33">
        <f ca="1">Jul_12_average!J33*2.66</f>
        <v>3213.0140000000006</v>
      </c>
      <c r="M33">
        <f t="shared" ca="1" si="6"/>
        <v>11.456385915095474</v>
      </c>
      <c r="N33" s="2">
        <f t="shared" ca="1" si="7"/>
        <v>1.9545932588241222</v>
      </c>
    </row>
    <row r="34" spans="1:14">
      <c r="A34">
        <f>Jun_30!B34</f>
        <v>2753.5</v>
      </c>
      <c r="B34">
        <f>Jun_30!W34*Jun_30!D34</f>
        <v>2698.1570759911897</v>
      </c>
      <c r="C34" s="2">
        <f t="shared" si="0"/>
        <v>2.0099118942731184</v>
      </c>
      <c r="D34">
        <f t="shared" ca="1" si="1"/>
        <v>2753.5</v>
      </c>
      <c r="E34" s="2">
        <f t="shared" ca="1" si="2"/>
        <v>2685.4627401492903</v>
      </c>
      <c r="F34" s="2">
        <f t="shared" ca="1" si="3"/>
        <v>2.4709373470386669</v>
      </c>
      <c r="G34" s="2">
        <f t="shared" ca="1" si="4"/>
        <v>7.1667472014303915</v>
      </c>
      <c r="H34">
        <f>Jul_12!B34</f>
        <v>3696.7748000000001</v>
      </c>
      <c r="I34">
        <f>Jul_12!W34*2.66</f>
        <v>3167.5280000000002</v>
      </c>
      <c r="J34" s="2">
        <f t="shared" si="5"/>
        <v>14.316446866062815</v>
      </c>
      <c r="K34">
        <f ca="1">Jul_12_average!B34*2.66</f>
        <v>7847.1416000000008</v>
      </c>
      <c r="L34">
        <f ca="1">Jul_12_average!J34*2.66</f>
        <v>7304.094000000001</v>
      </c>
      <c r="M34">
        <f t="shared" ca="1" si="6"/>
        <v>6.92032370105313</v>
      </c>
      <c r="N34" s="2">
        <f t="shared" ca="1" si="7"/>
        <v>1.96406132140114</v>
      </c>
    </row>
    <row r="35" spans="1:14">
      <c r="A35">
        <f>Jun_30!B35</f>
        <v>1534</v>
      </c>
      <c r="B35">
        <f>Jun_30!W35*Jun_30!D35</f>
        <v>1554.4624888093108</v>
      </c>
      <c r="C35" s="2">
        <f t="shared" si="0"/>
        <v>1.3339301700984876</v>
      </c>
      <c r="D35">
        <f t="shared" ca="1" si="1"/>
        <v>1534</v>
      </c>
      <c r="E35" s="2">
        <f t="shared" ca="1" si="2"/>
        <v>1512.9332497761861</v>
      </c>
      <c r="F35" s="2">
        <f t="shared" ca="1" si="3"/>
        <v>1.3733213965980358</v>
      </c>
      <c r="G35" s="2">
        <f t="shared" ca="1" si="4"/>
        <v>4.9841002803847463</v>
      </c>
      <c r="H35">
        <f>Jul_12!B35</f>
        <v>3696.7748000000001</v>
      </c>
      <c r="I35">
        <f>Jul_12!W35*2.66</f>
        <v>3036.6559999999999</v>
      </c>
      <c r="J35" s="2">
        <f t="shared" si="5"/>
        <v>17.856613824569465</v>
      </c>
      <c r="K35">
        <f ca="1">Jul_12_average!B35*2.66</f>
        <v>3674.0952000000002</v>
      </c>
      <c r="L35">
        <f ca="1">Jul_12_average!J35*2.66</f>
        <v>3492.4026666666664</v>
      </c>
      <c r="M35">
        <f t="shared" ca="1" si="6"/>
        <v>4.9452320487866999</v>
      </c>
      <c r="N35" s="2">
        <f t="shared" ca="1" si="7"/>
        <v>3.7638493315135286</v>
      </c>
    </row>
    <row r="36" spans="1:14">
      <c r="A36">
        <f>Jun_30!B36</f>
        <v>2234.3000000000002</v>
      </c>
      <c r="B36">
        <f>Jun_30!W36*Jun_30!D36</f>
        <v>2275.8881101614438</v>
      </c>
      <c r="C36" s="2">
        <f t="shared" si="0"/>
        <v>1.8613485280152009</v>
      </c>
      <c r="D36">
        <f t="shared" ca="1" si="1"/>
        <v>2234.3000000000002</v>
      </c>
      <c r="E36" s="2">
        <f t="shared" ca="1" si="2"/>
        <v>2241.0280084678693</v>
      </c>
      <c r="F36" s="2">
        <f t="shared" ca="1" si="3"/>
        <v>0.30112377334597551</v>
      </c>
      <c r="G36" s="2">
        <f t="shared" ca="1" si="4"/>
        <v>2.5521262127299176</v>
      </c>
      <c r="H36">
        <f>Jul_12!B36</f>
        <v>3810.1728000000003</v>
      </c>
      <c r="I36">
        <f>Jul_12!W36*2.66</f>
        <v>3296.0059999999999</v>
      </c>
      <c r="J36" s="2">
        <f t="shared" si="5"/>
        <v>13.494579563425585</v>
      </c>
      <c r="K36">
        <f ca="1">Jul_12_average!B36*2.66</f>
        <v>4558.5995999999996</v>
      </c>
      <c r="L36">
        <f ca="1">Jul_12_average!J36*2.66</f>
        <v>4636.9120000000003</v>
      </c>
      <c r="M36">
        <f t="shared" ca="1" si="6"/>
        <v>1.7179047705791206</v>
      </c>
      <c r="N36" s="2">
        <f t="shared" ca="1" si="7"/>
        <v>2.1122990433424027</v>
      </c>
    </row>
    <row r="37" spans="1:14">
      <c r="A37">
        <f>Jun_30!B37</f>
        <v>2563.9</v>
      </c>
      <c r="B37">
        <f>Jun_30!W37*Jun_30!D37</f>
        <v>2390.9638703741557</v>
      </c>
      <c r="C37" s="2">
        <f t="shared" si="0"/>
        <v>6.7450419137191142</v>
      </c>
      <c r="D37">
        <f t="shared" ca="1" si="1"/>
        <v>2563.9</v>
      </c>
      <c r="E37" s="2">
        <f t="shared" ca="1" si="2"/>
        <v>2453.3795372452801</v>
      </c>
      <c r="F37" s="2">
        <f t="shared" ca="1" si="3"/>
        <v>4.310638587882524</v>
      </c>
      <c r="G37" s="2">
        <f t="shared" ca="1" si="4"/>
        <v>2.4733271960283072</v>
      </c>
      <c r="H37">
        <f>Jul_12!B37</f>
        <v>3810.1728000000003</v>
      </c>
      <c r="I37">
        <f>Jul_12!W37*2.66</f>
        <v>3565.4640000000004</v>
      </c>
      <c r="J37" s="2">
        <f t="shared" si="5"/>
        <v>6.4225118608793776</v>
      </c>
      <c r="K37">
        <f ca="1">Jul_12_average!B37*2.66</f>
        <v>3447.2991999999999</v>
      </c>
      <c r="L37">
        <f ca="1">Jul_12_average!J37*2.66</f>
        <v>3190.8473333333332</v>
      </c>
      <c r="M37">
        <f t="shared" ca="1" si="6"/>
        <v>7.4392111559874703</v>
      </c>
      <c r="N37" s="2">
        <f t="shared" ca="1" si="7"/>
        <v>5.9788343658955769</v>
      </c>
    </row>
    <row r="38" spans="1:14">
      <c r="A38">
        <f>Jun_30!B38</f>
        <v>2043.3</v>
      </c>
      <c r="B38">
        <f>Jun_30!W38*Jun_30!D38</f>
        <v>2052.5393598374185</v>
      </c>
      <c r="C38" s="2">
        <f t="shared" si="0"/>
        <v>0.45217833100467547</v>
      </c>
      <c r="D38">
        <f t="shared" ca="1" si="1"/>
        <v>2043.3</v>
      </c>
      <c r="E38" s="2">
        <f t="shared" ca="1" si="2"/>
        <v>2169.6491108853038</v>
      </c>
      <c r="F38" s="2">
        <f t="shared" ca="1" si="3"/>
        <v>6.1835810152842878</v>
      </c>
      <c r="G38" s="2">
        <f t="shared" ca="1" si="4"/>
        <v>7.2396181622892577</v>
      </c>
      <c r="H38">
        <f>Jul_12!B38</f>
        <v>3810.1728000000003</v>
      </c>
      <c r="I38">
        <f>Jul_12!W38*2.66</f>
        <v>3262.4900000000002</v>
      </c>
      <c r="J38" s="2">
        <f t="shared" si="5"/>
        <v>14.374224707078904</v>
      </c>
      <c r="K38">
        <f ca="1">Jul_12_average!B38*2.66</f>
        <v>4059.6483999999996</v>
      </c>
      <c r="L38">
        <f ca="1">Jul_12_average!J38*2.66</f>
        <v>3857.2660000000005</v>
      </c>
      <c r="M38">
        <f t="shared" ca="1" si="6"/>
        <v>4.9852199022949639</v>
      </c>
      <c r="N38" s="2">
        <f t="shared" ca="1" si="7"/>
        <v>5.3652890509681548</v>
      </c>
    </row>
    <row r="39" spans="1:14">
      <c r="A39">
        <f>Jun_30!B39</f>
        <v>2383.5</v>
      </c>
      <c r="B39">
        <f>Jun_30!W39*Jun_30!D39</f>
        <v>2163.6610852970457</v>
      </c>
      <c r="C39" s="2">
        <f t="shared" si="0"/>
        <v>9.2233654165283951</v>
      </c>
      <c r="D39">
        <f t="shared" ca="1" si="1"/>
        <v>2383.5</v>
      </c>
      <c r="E39" s="2">
        <f t="shared" ca="1" si="2"/>
        <v>2217.8758878194485</v>
      </c>
      <c r="F39" s="2">
        <f t="shared" ca="1" si="3"/>
        <v>6.9487775196371508</v>
      </c>
      <c r="G39" s="2">
        <f t="shared" ca="1" si="4"/>
        <v>2.1177877787240544</v>
      </c>
      <c r="H39">
        <f>Jul_12!B39</f>
        <v>3628.7359999999999</v>
      </c>
      <c r="I39">
        <f>Jul_12!W39*2.66</f>
        <v>3216.4720000000002</v>
      </c>
      <c r="J39" s="2">
        <f t="shared" si="5"/>
        <v>11.361091024533051</v>
      </c>
      <c r="K39">
        <f ca="1">Jul_12_average!B39*2.66</f>
        <v>3129.7847999999999</v>
      </c>
      <c r="L39">
        <f ca="1">Jul_12_average!J39*2.66</f>
        <v>2972.1066666666666</v>
      </c>
      <c r="M39">
        <f t="shared" ca="1" si="6"/>
        <v>5.0379864242849326</v>
      </c>
      <c r="N39" s="2">
        <f t="shared" ca="1" si="7"/>
        <v>0.32149054364076235</v>
      </c>
    </row>
    <row r="40" spans="1:14">
      <c r="A40">
        <f>Jun_30!B40</f>
        <v>2281.4</v>
      </c>
      <c r="B40">
        <f>Jun_30!W40*Jun_30!D40</f>
        <v>2225.0011745959478</v>
      </c>
      <c r="C40" s="2">
        <f t="shared" si="0"/>
        <v>2.4721147279763449</v>
      </c>
      <c r="D40">
        <f t="shared" ca="1" si="1"/>
        <v>2281.4</v>
      </c>
      <c r="E40" s="2">
        <f t="shared" ca="1" si="2"/>
        <v>2345.3463661886331</v>
      </c>
      <c r="F40" s="2">
        <f t="shared" ca="1" si="3"/>
        <v>2.8029440776993497</v>
      </c>
      <c r="G40" s="2">
        <f t="shared" ca="1" si="4"/>
        <v>4.7005383433040011</v>
      </c>
      <c r="H40">
        <f>Jul_12!B40</f>
        <v>3628.7359999999999</v>
      </c>
      <c r="I40">
        <f>Jul_12!W40*2.66</f>
        <v>3281.3759999999997</v>
      </c>
      <c r="J40" s="2">
        <f t="shared" si="5"/>
        <v>9.5724792324379653</v>
      </c>
      <c r="K40">
        <f ca="1">Jul_12_average!B40*2.66</f>
        <v>5669.9000000000015</v>
      </c>
      <c r="L40">
        <f ca="1">Jul_12_average!J40*2.66</f>
        <v>5651.347333333335</v>
      </c>
      <c r="M40">
        <f t="shared" ca="1" si="6"/>
        <v>0.32721329594289983</v>
      </c>
      <c r="N40" s="2">
        <f t="shared" ca="1" si="7"/>
        <v>3.2458253076193837</v>
      </c>
    </row>
    <row r="41" spans="1:14">
      <c r="A41">
        <f>Jun_30!B41</f>
        <v>1885.9</v>
      </c>
      <c r="B41">
        <f>Jun_30!W41*Jun_30!D41</f>
        <v>1846.3789301017678</v>
      </c>
      <c r="C41" s="2">
        <f t="shared" si="0"/>
        <v>2.0956079271558581</v>
      </c>
      <c r="D41">
        <f t="shared" ca="1" si="1"/>
        <v>1885.9000000000003</v>
      </c>
      <c r="E41" s="2">
        <f t="shared" ca="1" si="2"/>
        <v>1816.0752343331551</v>
      </c>
      <c r="F41" s="2">
        <f t="shared" ca="1" si="3"/>
        <v>3.7024638457418324</v>
      </c>
      <c r="G41" s="2">
        <f t="shared" ca="1" si="4"/>
        <v>4.92510823196133</v>
      </c>
      <c r="H41">
        <f>Jul_12!B41</f>
        <v>3628.7359999999999</v>
      </c>
      <c r="I41">
        <f>Jul_12!W41*2.66</f>
        <v>3159.0160000000001</v>
      </c>
      <c r="J41" s="2">
        <f t="shared" si="5"/>
        <v>12.944452283109046</v>
      </c>
      <c r="K41">
        <f ca="1">Jul_12_average!B41*2.66</f>
        <v>11997.508399999999</v>
      </c>
      <c r="L41">
        <f ca="1">Jul_12_average!J41*2.66</f>
        <v>12347.365333333331</v>
      </c>
      <c r="M41">
        <f t="shared" ca="1" si="6"/>
        <v>2.9160799198384608</v>
      </c>
      <c r="N41" s="2">
        <f t="shared" ca="1" si="7"/>
        <v>3.1884353271225838</v>
      </c>
    </row>
    <row r="42" spans="1:14">
      <c r="A42">
        <f>Jun_30!B42</f>
        <v>2041.7</v>
      </c>
      <c r="B42">
        <f>Jun_30!W42*Jun_30!D42</f>
        <v>1934.4124237990729</v>
      </c>
      <c r="C42" s="2">
        <f t="shared" si="0"/>
        <v>5.2548158985613513</v>
      </c>
      <c r="D42">
        <f t="shared" ca="1" si="1"/>
        <v>2041.7</v>
      </c>
      <c r="E42" s="2">
        <f t="shared" ca="1" si="2"/>
        <v>2018.8567906201733</v>
      </c>
      <c r="F42" s="2">
        <f t="shared" ca="1" si="3"/>
        <v>1.1188328050069405</v>
      </c>
      <c r="G42" s="2">
        <f t="shared" ca="1" si="4"/>
        <v>4.4630972373072888</v>
      </c>
      <c r="H42">
        <f>Jul_12!B42</f>
        <v>4467.8811999999998</v>
      </c>
      <c r="I42">
        <f>Jul_12!W42*2.66</f>
        <v>4128.0540000000001</v>
      </c>
      <c r="J42" s="2">
        <f t="shared" si="5"/>
        <v>7.6060034899764064</v>
      </c>
      <c r="K42">
        <f ca="1">Jul_12_average!B42*2.66</f>
        <v>10772.81</v>
      </c>
      <c r="L42">
        <f ca="1">Jul_12_average!J42*2.66</f>
        <v>12430.18</v>
      </c>
      <c r="M42">
        <f t="shared" ca="1" si="6"/>
        <v>15.384751053810481</v>
      </c>
      <c r="N42" s="2">
        <f t="shared" ca="1" si="7"/>
        <v>8.3689372843154413</v>
      </c>
    </row>
    <row r="43" spans="1:14">
      <c r="A43">
        <f>Jun_30!B43</f>
        <v>2683.7</v>
      </c>
      <c r="B43">
        <f>Jun_30!W43*Jun_30!D43</f>
        <v>2804.5445068479653</v>
      </c>
      <c r="C43" s="2">
        <f t="shared" si="0"/>
        <v>4.5029066903143224</v>
      </c>
      <c r="E43" t="s">
        <v>37</v>
      </c>
      <c r="F43" s="2">
        <f ca="1">AVERAGE(F3:F42)</f>
        <v>3.619628104361202</v>
      </c>
      <c r="G43" s="2">
        <f ca="1">AVERAGE(G3:G42)</f>
        <v>5.4616242675801656</v>
      </c>
      <c r="H43">
        <f>Jul_12!B43</f>
        <v>4467.8811999999998</v>
      </c>
      <c r="I43">
        <f>Jul_12!W43*2.66</f>
        <v>4088.9520000000002</v>
      </c>
      <c r="J43" s="2">
        <f t="shared" si="5"/>
        <v>8.4811834298548394</v>
      </c>
      <c r="L43" t="s">
        <v>37</v>
      </c>
      <c r="M43" s="2">
        <f ca="1">AVERAGE(M3:M42)</f>
        <v>7.8570707638920272</v>
      </c>
      <c r="N43" s="2">
        <f ca="1">AVERAGE(N3:N42)</f>
        <v>3.7732757938812611</v>
      </c>
    </row>
    <row r="44" spans="1:14">
      <c r="A44">
        <f>Jun_30!B44</f>
        <v>2683.7</v>
      </c>
      <c r="B44">
        <f>Jun_30!W44*Jun_30!D44</f>
        <v>2497.673499852202</v>
      </c>
      <c r="C44" s="2">
        <f t="shared" si="0"/>
        <v>6.9317174105823245</v>
      </c>
      <c r="H44">
        <f>Jul_12!B44</f>
        <v>4467.8811999999998</v>
      </c>
      <c r="I44">
        <f>Jul_12!W44*2.66</f>
        <v>3755.3879999999999</v>
      </c>
      <c r="J44" s="2">
        <f t="shared" si="5"/>
        <v>15.947004141470906</v>
      </c>
    </row>
    <row r="45" spans="1:14">
      <c r="A45">
        <f>Jun_30!B45</f>
        <v>2050.5</v>
      </c>
      <c r="B45">
        <f>Jun_30!W45*Jun_30!D45</f>
        <v>1903.0305108055009</v>
      </c>
      <c r="C45" s="2">
        <f t="shared" si="0"/>
        <v>7.1918795022920827</v>
      </c>
      <c r="H45">
        <f>Jul_12!B45</f>
        <v>3855.5320000000002</v>
      </c>
      <c r="I45">
        <f>Jul_12!W45*2.66</f>
        <v>3343.0880000000002</v>
      </c>
      <c r="J45" s="2">
        <f t="shared" si="5"/>
        <v>13.291135957372418</v>
      </c>
    </row>
    <row r="46" spans="1:14">
      <c r="A46">
        <f>Jun_30!B46</f>
        <v>2050.5</v>
      </c>
      <c r="B46">
        <f>Jun_30!W46*Jun_30!D46</f>
        <v>1909.2880943025539</v>
      </c>
      <c r="C46" s="2">
        <f t="shared" si="0"/>
        <v>6.8867059593975197</v>
      </c>
      <c r="H46">
        <f>Jul_12!B46</f>
        <v>3855.5320000000002</v>
      </c>
      <c r="I46">
        <f>Jul_12!W46*2.66</f>
        <v>3645.2640000000006</v>
      </c>
      <c r="J46" s="2">
        <f t="shared" si="5"/>
        <v>5.4536702068611946</v>
      </c>
    </row>
    <row r="47" spans="1:14">
      <c r="A47">
        <f>Jun_30!B47</f>
        <v>1542.8</v>
      </c>
      <c r="B47">
        <f>Jun_30!W47*Jun_30!D47</f>
        <v>1473.6072914589561</v>
      </c>
      <c r="C47" s="2">
        <f t="shared" si="0"/>
        <v>4.4848786972416317</v>
      </c>
      <c r="H47">
        <f>Jul_12!B47</f>
        <v>3855.5320000000002</v>
      </c>
      <c r="I47">
        <f>Jul_12!W47*2.66</f>
        <v>3364.9</v>
      </c>
      <c r="J47" s="2">
        <f t="shared" si="5"/>
        <v>12.725403394395379</v>
      </c>
    </row>
    <row r="48" spans="1:14">
      <c r="A48">
        <f>Jun_30!B48</f>
        <v>1542.8</v>
      </c>
      <c r="B48">
        <f>Jun_30!W48*Jun_30!D48</f>
        <v>1416.0278830176137</v>
      </c>
      <c r="C48" s="2">
        <f t="shared" si="0"/>
        <v>8.217015619807249</v>
      </c>
      <c r="H48">
        <f>Jul_12!B48</f>
        <v>4127.6871999999994</v>
      </c>
      <c r="I48">
        <f>Jul_12!W48*2.66</f>
        <v>4179.9240000000009</v>
      </c>
      <c r="J48" s="2">
        <f t="shared" si="5"/>
        <v>1.2655222517830689</v>
      </c>
    </row>
    <row r="49" spans="1:10">
      <c r="A49">
        <f>Jun_30!B49</f>
        <v>2058.6999999999998</v>
      </c>
      <c r="B49">
        <f>Jun_30!W49*Jun_30!D49</f>
        <v>1991.8976042456404</v>
      </c>
      <c r="C49" s="2">
        <f t="shared" si="0"/>
        <v>3.2448824867323749</v>
      </c>
      <c r="H49">
        <f>Jul_12!B49</f>
        <v>4127.6871999999994</v>
      </c>
      <c r="I49">
        <f>Jul_12!W49*2.66</f>
        <v>3825.6120000000005</v>
      </c>
      <c r="J49" s="2">
        <f t="shared" si="5"/>
        <v>7.3182677214494092</v>
      </c>
    </row>
    <row r="50" spans="1:10">
      <c r="A50">
        <f>Jun_30!B50</f>
        <v>2058.6999999999998</v>
      </c>
      <c r="B50">
        <f>Jun_30!W50*Jun_30!D50</f>
        <v>1681.6358541824613</v>
      </c>
      <c r="C50" s="2">
        <f t="shared" si="0"/>
        <v>18.315643164013139</v>
      </c>
      <c r="H50">
        <f>Jul_12!B50</f>
        <v>4127.6871999999994</v>
      </c>
      <c r="I50">
        <f>Jul_12!W50*2.66</f>
        <v>3498.6979999999999</v>
      </c>
      <c r="J50" s="2">
        <f t="shared" si="5"/>
        <v>15.238296157712716</v>
      </c>
    </row>
    <row r="51" spans="1:10">
      <c r="A51">
        <f>Jun_30!B51</f>
        <v>1828.7</v>
      </c>
      <c r="B51">
        <f>Jun_30!W51*Jun_30!D51</f>
        <v>1701.7767592083565</v>
      </c>
      <c r="C51" s="2">
        <f t="shared" si="0"/>
        <v>6.940626717976901</v>
      </c>
      <c r="H51">
        <f>Jul_12!B51</f>
        <v>6191.5307999999995</v>
      </c>
      <c r="I51">
        <f>Jul_12!W51*2.66</f>
        <v>5598.2359999999999</v>
      </c>
      <c r="J51" s="2">
        <f t="shared" si="5"/>
        <v>9.5823604721468829</v>
      </c>
    </row>
    <row r="52" spans="1:10">
      <c r="A52">
        <f>Jun_30!B52</f>
        <v>1828.7</v>
      </c>
      <c r="B52">
        <f>Jun_30!W52*Jun_30!D52</f>
        <v>1849.4349848818035</v>
      </c>
      <c r="C52" s="2">
        <f t="shared" si="0"/>
        <v>1.1338647608576302</v>
      </c>
      <c r="H52">
        <f>Jul_12!B52</f>
        <v>6191.5307999999995</v>
      </c>
      <c r="I52">
        <f>Jul_12!W52*2.66</f>
        <v>5448.478000000001</v>
      </c>
      <c r="J52" s="2">
        <f t="shared" si="5"/>
        <v>12.001116105244904</v>
      </c>
    </row>
    <row r="53" spans="1:10">
      <c r="A53">
        <f>Jun_30!B53</f>
        <v>1855.3</v>
      </c>
      <c r="B53">
        <f>Jun_30!W53*Jun_30!D53</f>
        <v>1524.5761255631453</v>
      </c>
      <c r="C53" s="2">
        <f t="shared" si="0"/>
        <v>17.825897398633899</v>
      </c>
      <c r="H53">
        <f>Jul_12!B53</f>
        <v>6191.5307999999995</v>
      </c>
      <c r="I53">
        <f>Jul_12!W53*2.66</f>
        <v>5884.1859999999997</v>
      </c>
      <c r="J53" s="2">
        <f t="shared" si="5"/>
        <v>4.9639549560183056</v>
      </c>
    </row>
    <row r="54" spans="1:10">
      <c r="A54">
        <f>Jun_30!B54</f>
        <v>1855.3</v>
      </c>
      <c r="B54">
        <f>Jun_30!W54*Jun_30!D54</f>
        <v>1880.7527423339634</v>
      </c>
      <c r="C54" s="2">
        <f t="shared" si="0"/>
        <v>1.3718936201133747</v>
      </c>
      <c r="H54">
        <f>Jul_12!B54</f>
        <v>3356.5808000000002</v>
      </c>
      <c r="I54">
        <f>Jul_12!W54*2.66</f>
        <v>2814.0140000000006</v>
      </c>
      <c r="J54" s="2">
        <f t="shared" si="5"/>
        <v>16.164270498121169</v>
      </c>
    </row>
    <row r="55" spans="1:10">
      <c r="A55">
        <f>Jun_30!B55</f>
        <v>1772.4</v>
      </c>
      <c r="B55">
        <f>Jun_30!W55*Jun_30!D55</f>
        <v>1660.9369565217394</v>
      </c>
      <c r="C55" s="2">
        <f t="shared" si="0"/>
        <v>6.2888198757763885</v>
      </c>
      <c r="H55">
        <f>Jul_12!B55</f>
        <v>3356.5808000000002</v>
      </c>
      <c r="I55">
        <f>Jul_12!W55*2.66</f>
        <v>2837.1559999999999</v>
      </c>
      <c r="J55" s="2">
        <f t="shared" si="5"/>
        <v>15.474818899041553</v>
      </c>
    </row>
    <row r="56" spans="1:10">
      <c r="A56">
        <f>Jun_30!B56</f>
        <v>1772.4</v>
      </c>
      <c r="B56">
        <f>Jun_30!W56*Jun_30!D56</f>
        <v>1855.1853913043481</v>
      </c>
      <c r="C56" s="2">
        <f t="shared" si="0"/>
        <v>4.670807453416157</v>
      </c>
      <c r="H56">
        <f>Jul_12!B56</f>
        <v>3356.5808000000002</v>
      </c>
      <c r="I56">
        <f>Jul_12!W56*2.66</f>
        <v>2788.4780000000001</v>
      </c>
      <c r="J56" s="2">
        <f t="shared" si="5"/>
        <v>16.925044676415954</v>
      </c>
    </row>
    <row r="57" spans="1:10">
      <c r="A57">
        <f>Jun_30!B57</f>
        <v>3127.7</v>
      </c>
      <c r="B57">
        <f>Jun_30!W57*Jun_30!D57</f>
        <v>2926.9567821131081</v>
      </c>
      <c r="C57" s="2">
        <f t="shared" si="0"/>
        <v>6.4182376150811047</v>
      </c>
      <c r="H57">
        <f>Jul_12!B57</f>
        <v>4241.0851999999995</v>
      </c>
      <c r="I57">
        <f>Jul_12!W57*2.66</f>
        <v>3738.098</v>
      </c>
      <c r="J57" s="2">
        <f t="shared" si="5"/>
        <v>11.859870204918298</v>
      </c>
    </row>
    <row r="58" spans="1:10">
      <c r="A58">
        <f>Jun_30!B58</f>
        <v>3127.7</v>
      </c>
      <c r="B58">
        <f>Jun_30!W58*Jun_30!D58</f>
        <v>2832.6184392810173</v>
      </c>
      <c r="C58" s="2">
        <f t="shared" si="0"/>
        <v>9.434458570802267</v>
      </c>
      <c r="H58">
        <f>Jul_12!B58</f>
        <v>4241.0851999999995</v>
      </c>
      <c r="I58">
        <f>Jul_12!W58*2.66</f>
        <v>3603.768</v>
      </c>
      <c r="J58" s="2">
        <f t="shared" si="5"/>
        <v>15.027219920033662</v>
      </c>
    </row>
    <row r="59" spans="1:10">
      <c r="A59">
        <f>Jun_30!B59</f>
        <v>1557.7</v>
      </c>
      <c r="B59">
        <f>Jun_30!W59*Jun_30!D59</f>
        <v>1379.4331010629323</v>
      </c>
      <c r="C59" s="2">
        <f t="shared" si="0"/>
        <v>11.444238231820487</v>
      </c>
      <c r="H59">
        <f>Jul_12!B59</f>
        <v>4241.0851999999995</v>
      </c>
      <c r="I59">
        <f>Jul_12!W59*2.66</f>
        <v>3979.36</v>
      </c>
      <c r="J59" s="2">
        <f t="shared" si="5"/>
        <v>6.1711846769784167</v>
      </c>
    </row>
    <row r="60" spans="1:10">
      <c r="A60">
        <f>Jun_30!B60</f>
        <v>1557.7</v>
      </c>
      <c r="B60">
        <f>Jun_30!W60*Jun_30!D60</f>
        <v>1649.3696068837523</v>
      </c>
      <c r="C60" s="2">
        <f t="shared" si="0"/>
        <v>5.8849333558292543</v>
      </c>
      <c r="H60">
        <f>Jul_12!B60</f>
        <v>3878.2116000000001</v>
      </c>
      <c r="I60">
        <f>Jul_12!W60*2.66</f>
        <v>3681.1740000000004</v>
      </c>
      <c r="J60" s="2">
        <f t="shared" si="5"/>
        <v>5.0806304637941793</v>
      </c>
    </row>
    <row r="61" spans="1:10">
      <c r="A61">
        <f>Jun_30!B61</f>
        <v>2440.5</v>
      </c>
      <c r="B61">
        <f>Jun_30!W61*Jun_30!D61</f>
        <v>2429.7604849573413</v>
      </c>
      <c r="C61" s="2">
        <f t="shared" si="0"/>
        <v>0.4400538841490963</v>
      </c>
      <c r="H61">
        <f>Jul_12!B61</f>
        <v>3878.2116000000001</v>
      </c>
      <c r="I61">
        <f>Jul_12!W61*2.66</f>
        <v>3489.92</v>
      </c>
      <c r="J61" s="2">
        <f t="shared" si="5"/>
        <v>10.012130333476389</v>
      </c>
    </row>
    <row r="62" spans="1:10">
      <c r="A62">
        <f>Jun_30!B62</f>
        <v>2440.5</v>
      </c>
      <c r="B62">
        <f>Jun_30!W62*Jun_30!D62</f>
        <v>2311.9545801526715</v>
      </c>
      <c r="C62" s="2">
        <f t="shared" si="0"/>
        <v>5.2671755725190943</v>
      </c>
      <c r="H62">
        <f>Jul_12!B62</f>
        <v>3878.2116000000001</v>
      </c>
      <c r="I62">
        <f>Jul_12!W62*2.66</f>
        <v>3558.5480000000002</v>
      </c>
      <c r="J62" s="2">
        <f t="shared" si="5"/>
        <v>8.2425517988755406</v>
      </c>
    </row>
    <row r="63" spans="1:10">
      <c r="A63">
        <f>Jun_30!B63</f>
        <v>2463.5</v>
      </c>
      <c r="B63">
        <f>Jun_30!W63*Jun_30!D63</f>
        <v>2019.7844063761518</v>
      </c>
      <c r="C63" s="2">
        <f t="shared" si="0"/>
        <v>18.011593002794733</v>
      </c>
      <c r="H63">
        <f>Jul_12!B63</f>
        <v>4354.4831999999997</v>
      </c>
      <c r="I63">
        <f>Jul_12!W63*2.66</f>
        <v>4648.8820000000005</v>
      </c>
      <c r="J63" s="2">
        <f t="shared" si="5"/>
        <v>6.7608206640916855</v>
      </c>
    </row>
    <row r="64" spans="1:10">
      <c r="A64">
        <f>Jun_30!B64</f>
        <v>2463.5</v>
      </c>
      <c r="B64">
        <f>Jun_30!W64*Jun_30!D64</f>
        <v>2299.615158886244</v>
      </c>
      <c r="C64" s="2">
        <f t="shared" si="0"/>
        <v>6.6525204430183074</v>
      </c>
      <c r="H64">
        <f>Jul_12!B64</f>
        <v>4354.4831999999997</v>
      </c>
      <c r="I64">
        <f>Jul_12!W64*2.66</f>
        <v>4462.9480000000003</v>
      </c>
      <c r="J64" s="2">
        <f t="shared" si="5"/>
        <v>2.4908765292744879</v>
      </c>
    </row>
    <row r="65" spans="1:10">
      <c r="A65">
        <f>Jun_30!B65</f>
        <v>2107.5</v>
      </c>
      <c r="B65">
        <f>Jun_30!W65*Jun_30!D65</f>
        <v>1945.3846153846157</v>
      </c>
      <c r="C65" s="2">
        <f t="shared" si="0"/>
        <v>7.6923076923076774</v>
      </c>
      <c r="H65">
        <f>Jul_12!B65</f>
        <v>4354.4831999999997</v>
      </c>
      <c r="I65">
        <f>Jul_12!W65*2.66</f>
        <v>4561.3680000000004</v>
      </c>
      <c r="J65" s="2">
        <f t="shared" si="5"/>
        <v>4.7510758567170663</v>
      </c>
    </row>
    <row r="66" spans="1:10">
      <c r="A66">
        <f>Jun_30!B66</f>
        <v>2107.5</v>
      </c>
      <c r="B66">
        <f>Jun_30!W66*Jun_30!D66</f>
        <v>1980.2025786713289</v>
      </c>
      <c r="C66" s="2">
        <f t="shared" si="0"/>
        <v>6.0402097902097811</v>
      </c>
      <c r="H66">
        <f>Jul_12!B66</f>
        <v>4173.0463999999993</v>
      </c>
      <c r="I66">
        <f>Jul_12!W66*2.66</f>
        <v>4964.0920000000006</v>
      </c>
      <c r="J66" s="2">
        <f t="shared" si="5"/>
        <v>18.956070078684036</v>
      </c>
    </row>
    <row r="67" spans="1:10">
      <c r="A67">
        <f>Jun_30!B67</f>
        <v>2458.1999999999998</v>
      </c>
      <c r="B67">
        <f>Jun_30!W67*Jun_30!D67</f>
        <v>2452.6168597761684</v>
      </c>
      <c r="C67" s="2">
        <f t="shared" si="0"/>
        <v>0.22712310730743546</v>
      </c>
      <c r="H67">
        <f>Jul_12!B67</f>
        <v>4173.0463999999993</v>
      </c>
      <c r="I67">
        <f>Jul_12!W67*2.66</f>
        <v>4880.8340000000007</v>
      </c>
      <c r="J67" s="2">
        <f t="shared" si="5"/>
        <v>16.960932905035552</v>
      </c>
    </row>
    <row r="68" spans="1:10">
      <c r="A68">
        <f>Jun_30!B68</f>
        <v>2458.1999999999998</v>
      </c>
      <c r="B68">
        <f>Jun_30!W68*Jun_30!D68</f>
        <v>2410.6489071757733</v>
      </c>
      <c r="C68" s="2">
        <f t="shared" ref="C68:C122" si="9">ABS(B68-A68)/A68*100</f>
        <v>1.9343866578889652</v>
      </c>
      <c r="H68">
        <f>Jul_12!B68</f>
        <v>4173.0463999999993</v>
      </c>
      <c r="I68">
        <f>Jul_12!W68*2.66</f>
        <v>4477.8440000000001</v>
      </c>
      <c r="J68" s="2">
        <f t="shared" ref="J68:J122" si="10">ABS(I68-H68)/H68*100</f>
        <v>7.303959045363138</v>
      </c>
    </row>
    <row r="69" spans="1:10">
      <c r="A69">
        <f>Jun_30!B69</f>
        <v>1608</v>
      </c>
      <c r="B69">
        <f>Jun_30!W69*Jun_30!D69</f>
        <v>1600.9478498293513</v>
      </c>
      <c r="C69" s="2">
        <f t="shared" si="9"/>
        <v>0.43856655290103863</v>
      </c>
      <c r="H69">
        <f>Jul_12!B69</f>
        <v>7098.7147999999997</v>
      </c>
      <c r="I69">
        <f>Jul_12!W69*2.66</f>
        <v>8399.2160000000003</v>
      </c>
      <c r="J69" s="2">
        <f t="shared" si="10"/>
        <v>18.320234530340628</v>
      </c>
    </row>
    <row r="70" spans="1:10">
      <c r="A70">
        <f>Jun_30!B70</f>
        <v>1608</v>
      </c>
      <c r="B70">
        <f>Jun_30!W70*Jun_30!D70</f>
        <v>1789.9015699658703</v>
      </c>
      <c r="C70" s="2">
        <f t="shared" si="9"/>
        <v>11.312286689419794</v>
      </c>
      <c r="H70">
        <f>Jul_12!B70</f>
        <v>7098.7147999999997</v>
      </c>
      <c r="I70">
        <f>Jul_12!W70*2.66</f>
        <v>8769.7540000000008</v>
      </c>
      <c r="J70" s="2">
        <f t="shared" si="10"/>
        <v>23.540024456257928</v>
      </c>
    </row>
    <row r="71" spans="1:10">
      <c r="A71">
        <f>Jun_30!B71</f>
        <v>2621</v>
      </c>
      <c r="B71">
        <f>Jun_30!W71*Jun_30!D71</f>
        <v>2607.9402069758535</v>
      </c>
      <c r="C71" s="2">
        <f t="shared" si="9"/>
        <v>0.4982752012264986</v>
      </c>
      <c r="H71">
        <f>Jul_12!B71</f>
        <v>7098.7147999999997</v>
      </c>
      <c r="I71">
        <f>Jul_12!W71*2.66</f>
        <v>8745.5480000000007</v>
      </c>
      <c r="J71" s="2">
        <f t="shared" si="10"/>
        <v>23.199033154564837</v>
      </c>
    </row>
    <row r="72" spans="1:10">
      <c r="A72">
        <f>Jun_30!B72</f>
        <v>2621</v>
      </c>
      <c r="B72">
        <f>Jun_30!W72*Jun_30!D72</f>
        <v>2404.4083556918363</v>
      </c>
      <c r="C72" s="2">
        <f t="shared" si="9"/>
        <v>8.2637025680337164</v>
      </c>
      <c r="H72">
        <f>Jul_12!B72</f>
        <v>4808.0752000000002</v>
      </c>
      <c r="I72">
        <f>Jul_12!W72*2.66</f>
        <v>5114.3820000000005</v>
      </c>
      <c r="J72" s="2">
        <f t="shared" si="10"/>
        <v>6.3706740693240462</v>
      </c>
    </row>
    <row r="73" spans="1:10">
      <c r="A73">
        <f>Jun_30!B73</f>
        <v>1709.7</v>
      </c>
      <c r="B73">
        <f>Jun_30!W73*Jun_30!D73</f>
        <v>1660.2511613966735</v>
      </c>
      <c r="C73" s="2">
        <f t="shared" si="9"/>
        <v>2.8922523602577366</v>
      </c>
      <c r="H73">
        <f>Jul_12!B73</f>
        <v>4808.0752000000002</v>
      </c>
      <c r="I73">
        <f>Jul_12!W73*2.66</f>
        <v>5484.3880000000008</v>
      </c>
      <c r="J73" s="2">
        <f t="shared" si="10"/>
        <v>14.066185986442154</v>
      </c>
    </row>
    <row r="74" spans="1:10">
      <c r="A74">
        <f>Jun_30!B74</f>
        <v>1709.7</v>
      </c>
      <c r="B74">
        <f>Jun_30!W74*Jun_30!D74</f>
        <v>1626.0469129327141</v>
      </c>
      <c r="C74" s="2">
        <f t="shared" si="9"/>
        <v>4.8928517907987326</v>
      </c>
      <c r="H74">
        <f>Jul_12!B74</f>
        <v>4808.0752000000002</v>
      </c>
      <c r="I74">
        <f>Jul_12!W74*2.66</f>
        <v>5200.3</v>
      </c>
      <c r="J74" s="2">
        <f t="shared" si="10"/>
        <v>8.1576261536009245</v>
      </c>
    </row>
    <row r="75" spans="1:10">
      <c r="A75">
        <f>Jun_30!B75</f>
        <v>1831.4</v>
      </c>
      <c r="B75">
        <f>Jun_30!W75*Jun_30!D75</f>
        <v>1995.2427859699358</v>
      </c>
      <c r="C75" s="2">
        <f t="shared" si="9"/>
        <v>8.9463135289906983</v>
      </c>
      <c r="H75">
        <f>Jul_12!B75</f>
        <v>4150.3668000000007</v>
      </c>
      <c r="I75">
        <f>Jul_12!W75*2.66</f>
        <v>4693.5700000000006</v>
      </c>
      <c r="J75" s="2">
        <f t="shared" si="10"/>
        <v>13.088076938163631</v>
      </c>
    </row>
    <row r="76" spans="1:10">
      <c r="A76">
        <f>Jun_30!B76</f>
        <v>1831.4</v>
      </c>
      <c r="B76">
        <f>Jun_30!W76*Jun_30!D76</f>
        <v>1807.5668919112384</v>
      </c>
      <c r="C76" s="2">
        <f t="shared" si="9"/>
        <v>1.3013600572655737</v>
      </c>
      <c r="H76">
        <f>Jul_12!B76</f>
        <v>4150.3668000000007</v>
      </c>
      <c r="I76">
        <f>Jul_12!W76*2.66</f>
        <v>4591.16</v>
      </c>
      <c r="J76" s="2">
        <f t="shared" si="10"/>
        <v>10.620584185474861</v>
      </c>
    </row>
    <row r="77" spans="1:10">
      <c r="A77">
        <f>Jun_30!B77</f>
        <v>1198.0999999999999</v>
      </c>
      <c r="B77">
        <f>Jun_30!W77*Jun_30!D77</f>
        <v>1176.9000240594924</v>
      </c>
      <c r="C77" s="2">
        <f t="shared" si="9"/>
        <v>1.7694663167104212</v>
      </c>
      <c r="H77">
        <f>Jul_12!B77</f>
        <v>4150.3668000000007</v>
      </c>
      <c r="I77">
        <f>Jul_12!W77*2.66</f>
        <v>4316.116</v>
      </c>
      <c r="J77" s="2">
        <f t="shared" si="10"/>
        <v>3.9936036496822225</v>
      </c>
    </row>
    <row r="78" spans="1:10">
      <c r="A78">
        <f>Jun_30!B78</f>
        <v>1198.0999999999999</v>
      </c>
      <c r="B78">
        <f>Jun_30!W78*Jun_30!D78</f>
        <v>1158.2157436570428</v>
      </c>
      <c r="C78" s="2">
        <f t="shared" si="9"/>
        <v>3.3289588801399788</v>
      </c>
      <c r="H78">
        <f>Jul_12!B78</f>
        <v>6985.3167999999996</v>
      </c>
      <c r="I78">
        <f>Jul_12!W78*2.66</f>
        <v>8304.2540000000008</v>
      </c>
      <c r="J78" s="2">
        <f t="shared" si="10"/>
        <v>18.881565972784532</v>
      </c>
    </row>
    <row r="79" spans="1:10">
      <c r="A79">
        <f>Jun_30!B79</f>
        <v>2134.8000000000002</v>
      </c>
      <c r="B79">
        <f>Jun_30!W79*Jun_30!D79</f>
        <v>1938.1171945701356</v>
      </c>
      <c r="C79" s="2">
        <f t="shared" si="9"/>
        <v>9.2131724484665831</v>
      </c>
      <c r="H79">
        <f>Jul_12!B79</f>
        <v>6985.3167999999996</v>
      </c>
      <c r="I79">
        <f>Jul_12!W79*2.66</f>
        <v>7750.442</v>
      </c>
      <c r="J79" s="2">
        <f t="shared" si="10"/>
        <v>10.953335716999986</v>
      </c>
    </row>
    <row r="80" spans="1:10">
      <c r="A80">
        <f>Jun_30!B80</f>
        <v>2134.8000000000002</v>
      </c>
      <c r="B80">
        <f>Jun_30!W80*Jun_30!D80</f>
        <v>2101.7959276018096</v>
      </c>
      <c r="C80" s="2">
        <f t="shared" si="9"/>
        <v>1.5460030165912777</v>
      </c>
      <c r="H80">
        <f>Jul_12!B80</f>
        <v>6985.3167999999996</v>
      </c>
      <c r="I80">
        <f>Jul_12!W80*2.66</f>
        <v>7197.1620000000003</v>
      </c>
      <c r="J80" s="2">
        <f t="shared" si="10"/>
        <v>3.0327214364851809</v>
      </c>
    </row>
    <row r="81" spans="1:10">
      <c r="A81">
        <f>Jun_30!B81</f>
        <v>3041.3</v>
      </c>
      <c r="B81">
        <f>Jun_30!W81*Jun_30!D81</f>
        <v>2808.2039124556368</v>
      </c>
      <c r="C81" s="2">
        <f t="shared" si="9"/>
        <v>7.6643569376373062</v>
      </c>
      <c r="H81">
        <f>Jul_12!B81</f>
        <v>7801.7823999999991</v>
      </c>
      <c r="I81">
        <f>Jul_12!W81*2.66</f>
        <v>6794.1719999999996</v>
      </c>
      <c r="J81" s="2">
        <f t="shared" si="10"/>
        <v>12.915130778320602</v>
      </c>
    </row>
    <row r="82" spans="1:10">
      <c r="A82">
        <f>Jun_30!B82</f>
        <v>3041.3</v>
      </c>
      <c r="B82">
        <f>Jun_30!W82*Jun_30!D82</f>
        <v>2958.8040307588308</v>
      </c>
      <c r="C82" s="2">
        <f t="shared" si="9"/>
        <v>2.7125232381274258</v>
      </c>
      <c r="H82">
        <f>Jul_12!B82</f>
        <v>7801.7823999999991</v>
      </c>
      <c r="I82">
        <f>Jul_12!W82*2.66</f>
        <v>6585.8940000000002</v>
      </c>
      <c r="J82" s="2">
        <f t="shared" si="10"/>
        <v>15.584751504989411</v>
      </c>
    </row>
    <row r="83" spans="1:10">
      <c r="A83">
        <f>Jun_30!B83</f>
        <v>2103.1</v>
      </c>
      <c r="B83">
        <f>Jun_30!W83*Jun_30!D83</f>
        <v>1991.0809568647405</v>
      </c>
      <c r="C83" s="2">
        <f t="shared" si="9"/>
        <v>5.3263774017050727</v>
      </c>
      <c r="H83">
        <f>Jul_12!B83</f>
        <v>7801.7823999999991</v>
      </c>
      <c r="I83">
        <f>Jul_12!W83*2.66</f>
        <v>6658.2460000000001</v>
      </c>
      <c r="J83" s="2">
        <f t="shared" si="10"/>
        <v>14.65737367912234</v>
      </c>
    </row>
    <row r="84" spans="1:10">
      <c r="A84">
        <f>Jun_30!B84</f>
        <v>2103.1</v>
      </c>
      <c r="B84">
        <f>Jun_30!W84*Jun_30!D84</f>
        <v>1970.7162908767014</v>
      </c>
      <c r="C84" s="2">
        <f t="shared" si="9"/>
        <v>6.2946939814225926</v>
      </c>
      <c r="H84">
        <f>Jul_12!B84</f>
        <v>4740.036399999999</v>
      </c>
      <c r="I84">
        <f>Jul_12!W84*2.66</f>
        <v>4969.1459999999997</v>
      </c>
      <c r="J84" s="2">
        <f t="shared" si="10"/>
        <v>4.8334987469716628</v>
      </c>
    </row>
    <row r="85" spans="1:10">
      <c r="A85">
        <f>Jun_30!B85</f>
        <v>2377.6999999999998</v>
      </c>
      <c r="B85">
        <f>Jun_30!W85*Jun_30!D85</f>
        <v>2351.1244297445246</v>
      </c>
      <c r="C85" s="2">
        <f t="shared" si="9"/>
        <v>1.1177007299270394</v>
      </c>
      <c r="H85">
        <f>Jul_12!B85</f>
        <v>4740.036399999999</v>
      </c>
      <c r="I85">
        <f>Jul_12!W85*2.66</f>
        <v>5451.67</v>
      </c>
      <c r="J85" s="2">
        <f t="shared" si="10"/>
        <v>15.013251796969348</v>
      </c>
    </row>
    <row r="86" spans="1:10">
      <c r="A86">
        <f>Jun_30!B86</f>
        <v>2377.6999999999998</v>
      </c>
      <c r="B86">
        <f>Jun_30!W86*Jun_30!D86</f>
        <v>2153.9499692062036</v>
      </c>
      <c r="C86" s="2">
        <f t="shared" si="9"/>
        <v>9.4103558394160842</v>
      </c>
      <c r="H86">
        <f>Jul_12!B86</f>
        <v>4740.036399999999</v>
      </c>
      <c r="I86">
        <f>Jul_12!W86*2.66</f>
        <v>4995.7460000000001</v>
      </c>
      <c r="J86" s="2">
        <f t="shared" si="10"/>
        <v>5.3946758721093602</v>
      </c>
    </row>
    <row r="87" spans="1:10">
      <c r="A87">
        <f>Jun_30!B87</f>
        <v>1745.2</v>
      </c>
      <c r="B87">
        <f>Jun_30!W87*Jun_30!D87</f>
        <v>1614.670357907617</v>
      </c>
      <c r="C87" s="2">
        <f t="shared" si="9"/>
        <v>7.4793514836341402</v>
      </c>
      <c r="H87">
        <f>Jul_12!B87</f>
        <v>3016.3868000000002</v>
      </c>
      <c r="I87">
        <f>Jul_12!W87*2.66</f>
        <v>3376.3380000000002</v>
      </c>
      <c r="J87" s="2">
        <f t="shared" si="10"/>
        <v>11.933191061570749</v>
      </c>
    </row>
    <row r="88" spans="1:10">
      <c r="A88">
        <f>Jun_30!B88</f>
        <v>1745.2</v>
      </c>
      <c r="B88">
        <f>Jun_30!W88*Jun_30!D88</f>
        <v>1563.819853166106</v>
      </c>
      <c r="C88" s="2">
        <f t="shared" si="9"/>
        <v>10.393086570816758</v>
      </c>
      <c r="H88">
        <f>Jul_12!B88</f>
        <v>3016.3868000000002</v>
      </c>
      <c r="I88">
        <f>Jul_12!W88*2.66</f>
        <v>3242.0080000000003</v>
      </c>
      <c r="J88" s="2">
        <f t="shared" si="10"/>
        <v>7.4798497327995204</v>
      </c>
    </row>
    <row r="89" spans="1:10">
      <c r="A89">
        <f>Jun_30!B89</f>
        <v>2627.1</v>
      </c>
      <c r="B89">
        <f>Jun_30!W89*Jun_30!D89</f>
        <v>2907.6117043121149</v>
      </c>
      <c r="C89" s="2">
        <f t="shared" si="9"/>
        <v>10.677618069815194</v>
      </c>
      <c r="H89">
        <f>Jul_12!B89</f>
        <v>3016.3868000000002</v>
      </c>
      <c r="I89">
        <f>Jul_12!W89*2.66</f>
        <v>3318.8820000000005</v>
      </c>
      <c r="J89" s="2">
        <f t="shared" si="10"/>
        <v>10.028395562531976</v>
      </c>
    </row>
    <row r="90" spans="1:10">
      <c r="A90">
        <f>Jun_30!B90</f>
        <v>2627.1</v>
      </c>
      <c r="B90">
        <f>Jun_30!W90*Jun_30!D90</f>
        <v>2619.84445687885</v>
      </c>
      <c r="C90" s="2">
        <f t="shared" si="9"/>
        <v>0.27618069815195129</v>
      </c>
      <c r="H90">
        <f>Jul_12!B90</f>
        <v>5692.5796</v>
      </c>
      <c r="I90">
        <f>Jul_12!W90*2.66</f>
        <v>5594.5119999999997</v>
      </c>
      <c r="J90" s="2">
        <f t="shared" si="10"/>
        <v>1.7227268987156596</v>
      </c>
    </row>
    <row r="91" spans="1:10">
      <c r="A91">
        <f>Jun_30!B91</f>
        <v>2498.3000000000002</v>
      </c>
      <c r="B91">
        <f>Jun_30!W91*Jun_30!D91</f>
        <v>2553.7774137931033</v>
      </c>
      <c r="C91" s="2">
        <f t="shared" si="9"/>
        <v>2.2206065641877712</v>
      </c>
      <c r="H91">
        <f>Jul_12!B91</f>
        <v>5692.5796</v>
      </c>
      <c r="I91">
        <f>Jul_12!W91*2.66</f>
        <v>5741.8760000000002</v>
      </c>
      <c r="J91" s="2">
        <f t="shared" si="10"/>
        <v>0.86597647224819096</v>
      </c>
    </row>
    <row r="92" spans="1:10">
      <c r="A92">
        <f>Jun_30!B92</f>
        <v>2498.3000000000002</v>
      </c>
      <c r="B92">
        <f>Jun_30!W92*Jun_30!D92</f>
        <v>2326.4964655172412</v>
      </c>
      <c r="C92" s="2">
        <f t="shared" si="9"/>
        <v>6.8768176152887568</v>
      </c>
      <c r="H92">
        <f>Jul_12!B92</f>
        <v>5692.5796</v>
      </c>
      <c r="I92">
        <f>Jul_12!W92*2.66</f>
        <v>4923.9260000000004</v>
      </c>
      <c r="J92" s="2">
        <f t="shared" si="10"/>
        <v>13.502729061531255</v>
      </c>
    </row>
    <row r="93" spans="1:10">
      <c r="A93">
        <f>Jun_30!B93</f>
        <v>1727.4</v>
      </c>
      <c r="B93">
        <f>Jun_30!W93*Jun_30!D93</f>
        <v>1788.01574155194</v>
      </c>
      <c r="C93" s="2">
        <f t="shared" si="9"/>
        <v>3.5090738423028762</v>
      </c>
      <c r="H93">
        <f>Jul_12!B93</f>
        <v>3628.7359999999999</v>
      </c>
      <c r="I93">
        <f>Jul_12!W93*2.66</f>
        <v>3197.32</v>
      </c>
      <c r="J93" s="2">
        <f t="shared" si="10"/>
        <v>11.888878110725051</v>
      </c>
    </row>
    <row r="94" spans="1:10">
      <c r="A94">
        <f>Jun_30!B94</f>
        <v>1727.4</v>
      </c>
      <c r="B94">
        <f>Jun_30!W94*Jun_30!D94</f>
        <v>1704.2671088861075</v>
      </c>
      <c r="C94" s="2">
        <f t="shared" si="9"/>
        <v>1.3391739674593368</v>
      </c>
      <c r="H94">
        <f>Jul_12!B94</f>
        <v>3628.7359999999999</v>
      </c>
      <c r="I94">
        <f>Jul_12!W94*2.66</f>
        <v>3159.5480000000002</v>
      </c>
      <c r="J94" s="2">
        <f t="shared" si="10"/>
        <v>12.929791530714818</v>
      </c>
    </row>
    <row r="95" spans="1:10">
      <c r="A95">
        <f>Jun_30!B95</f>
        <v>2216</v>
      </c>
      <c r="B95">
        <f>Jun_30!W95*Jun_30!D95</f>
        <v>2105.7971582557566</v>
      </c>
      <c r="C95" s="2">
        <f t="shared" si="9"/>
        <v>4.9730524252817423</v>
      </c>
      <c r="H95">
        <f>Jul_12!B95</f>
        <v>3628.7359999999999</v>
      </c>
      <c r="I95">
        <f>Jul_12!W95*2.66</f>
        <v>3282.1740000000004</v>
      </c>
      <c r="J95" s="2">
        <f t="shared" si="10"/>
        <v>9.5504881038466127</v>
      </c>
    </row>
    <row r="96" spans="1:10">
      <c r="A96">
        <f>Jun_30!B96</f>
        <v>2216</v>
      </c>
      <c r="B96">
        <f>Jun_30!W96*Jun_30!D96</f>
        <v>2130.9320921117096</v>
      </c>
      <c r="C96" s="2">
        <f t="shared" si="9"/>
        <v>3.8388045075943316</v>
      </c>
      <c r="H96">
        <f>Jul_12!B96</f>
        <v>7847.1416000000008</v>
      </c>
      <c r="I96">
        <f>Jul_12!W96*2.66</f>
        <v>7457.31</v>
      </c>
      <c r="J96" s="2">
        <f t="shared" si="10"/>
        <v>4.9678165613833247</v>
      </c>
    </row>
    <row r="97" spans="1:10">
      <c r="A97">
        <f>Jun_30!B97</f>
        <v>2447</v>
      </c>
      <c r="B97">
        <f>Jun_30!W97*Jun_30!D97</f>
        <v>2600.5351829860733</v>
      </c>
      <c r="C97" s="2">
        <f t="shared" si="9"/>
        <v>6.2744251322465594</v>
      </c>
      <c r="H97">
        <f>Jul_12!B97</f>
        <v>7847.1416000000008</v>
      </c>
      <c r="I97">
        <f>Jul_12!W97*2.66</f>
        <v>7282.0160000000005</v>
      </c>
      <c r="J97" s="2">
        <f t="shared" si="10"/>
        <v>7.2016745562486122</v>
      </c>
    </row>
    <row r="98" spans="1:10">
      <c r="A98">
        <f>Jun_30!B98</f>
        <v>2447</v>
      </c>
      <c r="B98">
        <f>Jun_30!W98*Jun_30!D98</f>
        <v>2523.9789269135272</v>
      </c>
      <c r="C98" s="2">
        <f t="shared" si="9"/>
        <v>3.1458490769729126</v>
      </c>
      <c r="H98">
        <f>Jul_12!B98</f>
        <v>7847.1416000000008</v>
      </c>
      <c r="I98">
        <f>Jul_12!W98*2.66</f>
        <v>7172.9560000000001</v>
      </c>
      <c r="J98" s="2">
        <f t="shared" si="10"/>
        <v>8.5914799855274762</v>
      </c>
    </row>
    <row r="99" spans="1:10">
      <c r="A99">
        <f>Jun_30!B99</f>
        <v>2116</v>
      </c>
      <c r="B99">
        <f>Jun_30!W99*Jun_30!D99</f>
        <v>2240.4459405940593</v>
      </c>
      <c r="C99" s="2">
        <f t="shared" si="9"/>
        <v>5.8811881188118749</v>
      </c>
      <c r="H99">
        <f>Jul_12!B99</f>
        <v>3674.0952000000002</v>
      </c>
      <c r="I99">
        <f>Jul_12!W99*2.66</f>
        <v>3643.9340000000007</v>
      </c>
      <c r="J99" s="2">
        <f t="shared" si="10"/>
        <v>0.82091503780303654</v>
      </c>
    </row>
    <row r="100" spans="1:10">
      <c r="A100">
        <f>Jun_30!B100</f>
        <v>2116</v>
      </c>
      <c r="B100">
        <f>Jun_30!W100*Jun_30!D100</f>
        <v>2114.2715841584159</v>
      </c>
      <c r="C100" s="2">
        <f t="shared" si="9"/>
        <v>8.1683168316830687E-2</v>
      </c>
      <c r="H100">
        <f>Jul_12!B100</f>
        <v>3674.0952000000002</v>
      </c>
      <c r="I100">
        <f>Jul_12!W100*2.66</f>
        <v>3424.2179999999998</v>
      </c>
      <c r="J100" s="2">
        <f t="shared" si="10"/>
        <v>6.8010540391005749</v>
      </c>
    </row>
    <row r="101" spans="1:10">
      <c r="A101">
        <f>Jun_30!B101</f>
        <v>2380</v>
      </c>
      <c r="B101">
        <f>Jun_30!W101*Jun_30!D101</f>
        <v>2331.7321746413991</v>
      </c>
      <c r="C101" s="2">
        <f t="shared" si="9"/>
        <v>2.0280598890168458</v>
      </c>
      <c r="H101">
        <f>Jul_12!B101</f>
        <v>3674.0952000000002</v>
      </c>
      <c r="I101">
        <f>Jul_12!W101*2.66</f>
        <v>3409.056</v>
      </c>
      <c r="J101" s="2">
        <f t="shared" si="10"/>
        <v>7.2137270694564517</v>
      </c>
    </row>
    <row r="102" spans="1:10">
      <c r="A102">
        <f>Jun_30!B102</f>
        <v>2380</v>
      </c>
      <c r="B102">
        <f>Jun_30!W102*Jun_30!D102</f>
        <v>2490.1413464558686</v>
      </c>
      <c r="C102" s="2">
        <f t="shared" si="9"/>
        <v>4.627787666212968</v>
      </c>
      <c r="H102">
        <f>Jul_12!B102</f>
        <v>4558.5995999999996</v>
      </c>
      <c r="I102">
        <f>Jul_12!W102*2.66</f>
        <v>4647.8180000000002</v>
      </c>
      <c r="J102" s="2">
        <f t="shared" si="10"/>
        <v>1.9571449091515005</v>
      </c>
    </row>
    <row r="103" spans="1:10">
      <c r="A103">
        <f>Jun_30!B103</f>
        <v>2030</v>
      </c>
      <c r="B103">
        <f>Jun_30!W103*Jun_30!D103</f>
        <v>1935.5323020928113</v>
      </c>
      <c r="C103" s="2">
        <f t="shared" si="9"/>
        <v>4.6535811776940257</v>
      </c>
      <c r="H103">
        <f>Jul_12!B103</f>
        <v>4558.5995999999996</v>
      </c>
      <c r="I103">
        <f>Jul_12!W103*2.66</f>
        <v>4533.97</v>
      </c>
      <c r="J103" s="2">
        <f t="shared" si="10"/>
        <v>0.5402887325309137</v>
      </c>
    </row>
    <row r="104" spans="1:10">
      <c r="A104">
        <f>Jun_30!B104</f>
        <v>2030</v>
      </c>
      <c r="B104">
        <f>Jun_30!W104*Jun_30!D104</f>
        <v>1786.4686078252953</v>
      </c>
      <c r="C104" s="2">
        <f t="shared" si="9"/>
        <v>11.996620304172646</v>
      </c>
      <c r="H104">
        <f>Jul_12!B104</f>
        <v>4558.5995999999996</v>
      </c>
      <c r="I104">
        <f>Jul_12!W104*2.66</f>
        <v>4728.9480000000003</v>
      </c>
      <c r="J104" s="2">
        <f t="shared" si="10"/>
        <v>3.7368581351167753</v>
      </c>
    </row>
    <row r="105" spans="1:10">
      <c r="A105">
        <f>Jun_30!B105</f>
        <v>2753.5</v>
      </c>
      <c r="B105">
        <f>Jun_30!W105*Jun_30!D105</f>
        <v>2871.2616556534508</v>
      </c>
      <c r="C105" s="2">
        <f t="shared" si="9"/>
        <v>4.276798825256976</v>
      </c>
      <c r="H105">
        <f>Jul_12!B105</f>
        <v>3447.2991999999999</v>
      </c>
      <c r="I105">
        <f>Jul_12!W105*2.66</f>
        <v>3016.1740000000004</v>
      </c>
      <c r="J105" s="2">
        <f t="shared" si="10"/>
        <v>12.5061729483765</v>
      </c>
    </row>
    <row r="106" spans="1:10">
      <c r="A106">
        <f>Jun_30!B106</f>
        <v>2753.5</v>
      </c>
      <c r="B106">
        <f>Jun_30!W106*Jun_30!D106</f>
        <v>2486.9694888032304</v>
      </c>
      <c r="C106" s="2">
        <f t="shared" si="9"/>
        <v>9.6796989720998567</v>
      </c>
      <c r="H106">
        <f>Jul_12!B106</f>
        <v>3447.2991999999999</v>
      </c>
      <c r="I106">
        <f>Jul_12!W106*2.66</f>
        <v>3394.4259999999999</v>
      </c>
      <c r="J106" s="2">
        <f t="shared" si="10"/>
        <v>1.5337572091218539</v>
      </c>
    </row>
    <row r="107" spans="1:10">
      <c r="A107">
        <f>Jun_30!B107</f>
        <v>1534</v>
      </c>
      <c r="B107">
        <f>Jun_30!W107*Jun_30!D107</f>
        <v>1425.892139659803</v>
      </c>
      <c r="C107" s="2">
        <f t="shared" si="9"/>
        <v>7.0474485228290096</v>
      </c>
      <c r="H107">
        <f>Jul_12!B107</f>
        <v>3447.2991999999999</v>
      </c>
      <c r="I107">
        <f>Jul_12!W107*2.66</f>
        <v>3161.9420000000005</v>
      </c>
      <c r="J107" s="2">
        <f t="shared" si="10"/>
        <v>8.2777033104640143</v>
      </c>
    </row>
    <row r="108" spans="1:10">
      <c r="A108">
        <f>Jun_30!B108</f>
        <v>1534</v>
      </c>
      <c r="B108">
        <f>Jun_30!W108*Jun_30!D108</f>
        <v>1558.4451208594448</v>
      </c>
      <c r="C108" s="2">
        <f t="shared" si="9"/>
        <v>1.5935541629364305</v>
      </c>
      <c r="H108">
        <f>Jul_12!B108</f>
        <v>4059.6483999999996</v>
      </c>
      <c r="I108">
        <f>Jul_12!W108*2.66</f>
        <v>3917.3820000000005</v>
      </c>
      <c r="J108" s="2">
        <f t="shared" si="10"/>
        <v>3.5044020068338697</v>
      </c>
    </row>
    <row r="109" spans="1:10">
      <c r="A109">
        <f>Jun_30!B109</f>
        <v>2234.3000000000002</v>
      </c>
      <c r="B109">
        <f>Jun_30!W109*Jun_30!D109</f>
        <v>2175.0210292022794</v>
      </c>
      <c r="C109" s="2">
        <f t="shared" si="9"/>
        <v>2.6531339031339045</v>
      </c>
      <c r="H109">
        <f>Jul_12!B109</f>
        <v>4059.6483999999996</v>
      </c>
      <c r="I109">
        <f>Jul_12!W109*2.66</f>
        <v>4027.5059999999999</v>
      </c>
      <c r="J109" s="2">
        <f t="shared" si="10"/>
        <v>0.79175329567949104</v>
      </c>
    </row>
    <row r="110" spans="1:10">
      <c r="A110">
        <f>Jun_30!B110</f>
        <v>2234.3000000000002</v>
      </c>
      <c r="B110">
        <f>Jun_30!W110*Jun_30!D110</f>
        <v>2272.1748860398861</v>
      </c>
      <c r="C110" s="2">
        <f t="shared" si="9"/>
        <v>1.695156695156691</v>
      </c>
      <c r="H110">
        <f>Jul_12!B110</f>
        <v>4059.6483999999996</v>
      </c>
      <c r="I110">
        <f>Jul_12!W110*2.66</f>
        <v>3626.9100000000003</v>
      </c>
      <c r="J110" s="2">
        <f t="shared" si="10"/>
        <v>10.659504404371555</v>
      </c>
    </row>
    <row r="111" spans="1:10">
      <c r="A111">
        <f>Jun_30!B111</f>
        <v>2563.9</v>
      </c>
      <c r="B111">
        <f>Jun_30!W111*Jun_30!D111</f>
        <v>2457.0140441627468</v>
      </c>
      <c r="C111" s="2">
        <f t="shared" si="9"/>
        <v>4.1688816193008025</v>
      </c>
      <c r="H111">
        <f>Jul_12!B111</f>
        <v>3129.7847999999999</v>
      </c>
      <c r="I111">
        <f>Jul_12!W111*2.66</f>
        <v>2969.6240000000003</v>
      </c>
      <c r="J111" s="2">
        <f t="shared" si="10"/>
        <v>5.1173103019734665</v>
      </c>
    </row>
    <row r="112" spans="1:10">
      <c r="A112">
        <f>Jun_30!B112</f>
        <v>2563.9</v>
      </c>
      <c r="B112">
        <f>Jun_30!W112*Jun_30!D112</f>
        <v>2512.1606971989363</v>
      </c>
      <c r="C112" s="2">
        <f t="shared" si="9"/>
        <v>2.0179922306277072</v>
      </c>
      <c r="H112">
        <f>Jul_12!B112</f>
        <v>3129.7847999999999</v>
      </c>
      <c r="I112">
        <f>Jul_12!W112*2.66</f>
        <v>2964.038</v>
      </c>
      <c r="J112" s="2">
        <f t="shared" si="10"/>
        <v>5.2957890267726997</v>
      </c>
    </row>
    <row r="113" spans="1:10">
      <c r="A113">
        <f>Jun_30!B113</f>
        <v>2043.3</v>
      </c>
      <c r="B113">
        <f>Jun_30!W113*Jun_30!D113</f>
        <v>2108.261004699606</v>
      </c>
      <c r="C113" s="2">
        <f t="shared" si="9"/>
        <v>3.1792201193953931</v>
      </c>
      <c r="H113">
        <f>Jul_12!B113</f>
        <v>3129.7847999999999</v>
      </c>
      <c r="I113">
        <f>Jul_12!W113*2.66</f>
        <v>2982.6579999999999</v>
      </c>
      <c r="J113" s="2">
        <f t="shared" si="10"/>
        <v>4.7008599441086174</v>
      </c>
    </row>
    <row r="114" spans="1:10">
      <c r="A114">
        <f>Jun_30!B114</f>
        <v>2043.3</v>
      </c>
      <c r="B114">
        <f>Jun_30!W114*Jun_30!D114</f>
        <v>2348.1469681188869</v>
      </c>
      <c r="C114" s="2">
        <f t="shared" si="9"/>
        <v>14.919344595452793</v>
      </c>
      <c r="H114">
        <f>Jul_12!B114</f>
        <v>5669.9000000000005</v>
      </c>
      <c r="I114">
        <f>Jul_12!W114*2.66</f>
        <v>5848.8080000000009</v>
      </c>
      <c r="J114" s="2">
        <f t="shared" si="10"/>
        <v>3.1553995661299203</v>
      </c>
    </row>
    <row r="115" spans="1:10">
      <c r="A115">
        <f>Jun_30!B115</f>
        <v>2383.5</v>
      </c>
      <c r="B115">
        <f>Jun_30!W115*Jun_30!D115</f>
        <v>2246.3017424493855</v>
      </c>
      <c r="C115" s="2">
        <f t="shared" si="9"/>
        <v>5.7561677176679034</v>
      </c>
      <c r="H115">
        <f>Jul_12!B115</f>
        <v>5669.9000000000005</v>
      </c>
      <c r="I115">
        <f>Jul_12!W115*2.66</f>
        <v>5618.9840000000004</v>
      </c>
      <c r="J115" s="2">
        <f t="shared" si="10"/>
        <v>0.89800525582462054</v>
      </c>
    </row>
    <row r="116" spans="1:10">
      <c r="A116">
        <f>Jun_30!B116</f>
        <v>2383.5</v>
      </c>
      <c r="B116">
        <f>Jun_30!W116*Jun_30!D116</f>
        <v>2243.6648357119147</v>
      </c>
      <c r="C116" s="2">
        <f t="shared" si="9"/>
        <v>5.8667994247151354</v>
      </c>
      <c r="H116">
        <f>Jul_12!B116</f>
        <v>5669.9000000000005</v>
      </c>
      <c r="I116">
        <f>Jul_12!W116*2.66</f>
        <v>5486.25</v>
      </c>
      <c r="J116" s="2">
        <f t="shared" si="10"/>
        <v>3.2390341981340152</v>
      </c>
    </row>
    <row r="117" spans="1:10">
      <c r="A117">
        <f>Jun_30!B117</f>
        <v>2281.4</v>
      </c>
      <c r="B117">
        <f>Jun_30!W117*Jun_30!D117</f>
        <v>2441.4563350785338</v>
      </c>
      <c r="C117" s="2">
        <f t="shared" si="9"/>
        <v>7.0157068062827079</v>
      </c>
      <c r="H117">
        <f>Jul_12!B117</f>
        <v>11997.508399999999</v>
      </c>
      <c r="I117">
        <f>Jul_12!W117*2.66</f>
        <v>12685.008000000002</v>
      </c>
      <c r="J117" s="2">
        <f t="shared" si="10"/>
        <v>5.7303531456581673</v>
      </c>
    </row>
    <row r="118" spans="1:10">
      <c r="A118">
        <f>Jun_30!B118</f>
        <v>2281.4</v>
      </c>
      <c r="B118">
        <f>Jun_30!W118*Jun_30!D118</f>
        <v>2369.5815888914176</v>
      </c>
      <c r="C118" s="2">
        <f t="shared" si="9"/>
        <v>3.8652401547916848</v>
      </c>
      <c r="H118">
        <f>Jul_12!B118</f>
        <v>11997.508399999999</v>
      </c>
      <c r="I118">
        <f>Jul_12!W118*2.66</f>
        <v>12442.150000000001</v>
      </c>
      <c r="J118" s="2">
        <f t="shared" si="10"/>
        <v>3.706116179922847</v>
      </c>
    </row>
    <row r="119" spans="1:10">
      <c r="A119">
        <f>Jun_30!B119</f>
        <v>1885.9</v>
      </c>
      <c r="B119">
        <f>Jun_30!W119*Jun_30!D119</f>
        <v>1715.4164582217463</v>
      </c>
      <c r="C119" s="2">
        <f t="shared" si="9"/>
        <v>9.0399035886448775</v>
      </c>
      <c r="H119">
        <f>Jul_12!B119</f>
        <v>11997.508399999999</v>
      </c>
      <c r="I119">
        <f>Jul_12!W119*2.66</f>
        <v>11914.938000000002</v>
      </c>
      <c r="J119" s="2">
        <f t="shared" si="10"/>
        <v>0.68822956606554153</v>
      </c>
    </row>
    <row r="120" spans="1:10">
      <c r="A120">
        <f>Jun_30!B120</f>
        <v>1885.9</v>
      </c>
      <c r="B120">
        <f>Jun_30!W120*Jun_30!D120</f>
        <v>1886.430314675951</v>
      </c>
      <c r="C120" s="2">
        <f t="shared" si="9"/>
        <v>2.8119978575262543E-2</v>
      </c>
      <c r="H120">
        <f>Jul_12!B120</f>
        <v>10772.81</v>
      </c>
      <c r="I120">
        <f>Jul_12!W120*2.66</f>
        <v>13624.253999999999</v>
      </c>
      <c r="J120" s="2">
        <f t="shared" si="10"/>
        <v>26.468897158680043</v>
      </c>
    </row>
    <row r="121" spans="1:10">
      <c r="A121">
        <f>Jun_30!B121</f>
        <v>2041.7</v>
      </c>
      <c r="B121">
        <f>Jun_30!W121*Jun_30!D121</f>
        <v>2008.4433406486219</v>
      </c>
      <c r="C121" s="2">
        <f t="shared" si="9"/>
        <v>1.6288710070714685</v>
      </c>
      <c r="H121">
        <f>Jul_12!B121</f>
        <v>10772.81</v>
      </c>
      <c r="I121">
        <f>Jul_12!W121*2.66</f>
        <v>11719.960000000001</v>
      </c>
      <c r="J121" s="2">
        <f t="shared" si="10"/>
        <v>8.7920421876929176</v>
      </c>
    </row>
    <row r="122" spans="1:10">
      <c r="A122">
        <f>Jun_30!B122</f>
        <v>2041.7</v>
      </c>
      <c r="B122">
        <f>Jun_30!W122*Jun_30!D122</f>
        <v>2113.7146074128254</v>
      </c>
      <c r="C122" s="2">
        <f t="shared" si="9"/>
        <v>3.527188490612009</v>
      </c>
      <c r="H122">
        <f>Jul_12!B122</f>
        <v>10772.81</v>
      </c>
      <c r="I122">
        <f>Jul_12!W122*2.66</f>
        <v>11946.326000000001</v>
      </c>
      <c r="J122" s="2">
        <f t="shared" si="10"/>
        <v>10.89331381505848</v>
      </c>
    </row>
    <row r="123" spans="1:10">
      <c r="B123" t="s">
        <v>34</v>
      </c>
      <c r="C123" s="2">
        <f>AVERAGE(C3:C122)</f>
        <v>5.1352678084599512</v>
      </c>
      <c r="I123" t="s">
        <v>34</v>
      </c>
      <c r="J123" s="2">
        <f>AVERAGE(J3:J122)</f>
        <v>8.1352608840174767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Jun_30</vt:lpstr>
      <vt:lpstr>Jun_30_average</vt:lpstr>
      <vt:lpstr>Jul_12</vt:lpstr>
      <vt:lpstr>Jul_12_average</vt:lpstr>
      <vt:lpstr>Jul_12_RR5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2018-07-21T02:47:16Z</dcterms:created>
  <dcterms:modified xsi:type="dcterms:W3CDTF">2018-07-30T04:45:55Z</dcterms:modified>
</cp:coreProperties>
</file>